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_Nuñez\Desktop\"/>
    </mc:Choice>
  </mc:AlternateContent>
  <xr:revisionPtr revIDLastSave="0" documentId="13_ncr:1_{060E69CF-E6F0-442E-ABCE-A6A407294556}" xr6:coauthVersionLast="44" xr6:coauthVersionMax="44" xr10:uidLastSave="{00000000-0000-0000-0000-000000000000}"/>
  <bookViews>
    <workbookView xWindow="-120" yWindow="-120" windowWidth="29040" windowHeight="15840" xr2:uid="{78B2C1A5-823D-4907-B218-8B92F059BCD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E16" i="1"/>
  <c r="D16" i="1"/>
  <c r="C16" i="1"/>
  <c r="E20" i="1"/>
  <c r="D20" i="1"/>
  <c r="C20" i="1"/>
  <c r="G6" i="1"/>
  <c r="E6" i="1"/>
  <c r="D6" i="1"/>
  <c r="C6" i="1"/>
  <c r="E17" i="1"/>
  <c r="D17" i="1"/>
  <c r="C17" i="1"/>
  <c r="F5" i="1"/>
  <c r="E19" i="1"/>
  <c r="D19" i="1"/>
  <c r="C19" i="1"/>
  <c r="G20" i="1" l="1"/>
  <c r="G17" i="1"/>
  <c r="G19" i="1"/>
  <c r="F12" i="1" l="1"/>
  <c r="E11" i="1"/>
  <c r="E18" i="1" s="1"/>
  <c r="D11" i="1"/>
  <c r="D18" i="1" s="1"/>
  <c r="C11" i="1"/>
  <c r="C18" i="1" s="1"/>
  <c r="G18" i="1" l="1"/>
  <c r="F14" i="1" l="1"/>
  <c r="F11" i="1"/>
  <c r="F8" i="1"/>
  <c r="F4" i="1"/>
  <c r="F6" i="1" s="1"/>
</calcChain>
</file>

<file path=xl/sharedStrings.xml><?xml version="1.0" encoding="utf-8"?>
<sst xmlns="http://schemas.openxmlformats.org/spreadsheetml/2006/main" count="23" uniqueCount="17">
  <si>
    <t>8.5 x 14</t>
  </si>
  <si>
    <t>SENATORIALES</t>
  </si>
  <si>
    <t>8.5 X 14</t>
  </si>
  <si>
    <t>DIPUTACIONES</t>
  </si>
  <si>
    <t>Hasta 6</t>
  </si>
  <si>
    <t>11 x 17</t>
  </si>
  <si>
    <t>13.5 x 21</t>
  </si>
  <si>
    <t>PAQ. 100</t>
  </si>
  <si>
    <t>PAQ. 25</t>
  </si>
  <si>
    <t>PAQ. 50</t>
  </si>
  <si>
    <t>TOTAL PAQ.</t>
  </si>
  <si>
    <t>TOTAL BOLETAS</t>
  </si>
  <si>
    <t>DIPUTADOS EXTERIOR</t>
  </si>
  <si>
    <t xml:space="preserve">PRESIDENCIALES (EXT.)  </t>
  </si>
  <si>
    <t>PRESIDENCIALES (LOCAL)</t>
  </si>
  <si>
    <t>TOTAL PRESIDENCIALES</t>
  </si>
  <si>
    <t>De 7 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</si>
</sst>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sz val="8"/>
      <name val="Calibri"/>
      <family val="2"/>
      <scheme val="minor"/>
    </font>
    <font>
      <b/>
      <sz val="12"/>
      <color theme="1"/>
      <name val="Calibri Light"/>
      <family val="2"/>
    </font>
    <font>
      <b/>
      <sz val="13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5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/>
    <xf numFmtId="3" fontId="1" fillId="0" borderId="5" xfId="0" applyNumberFormat="1" applyFont="1" applyBorder="1" applyAlignment="1">
      <alignment horizontal="center" vertical="center"/>
    </xf>
    <xf numFmtId="0" fontId="1" fillId="0" borderId="2" xfId="0" applyFont="1" applyBorder="1"/>
    <xf numFmtId="3" fontId="1" fillId="0" borderId="6" xfId="0" applyNumberFormat="1" applyFont="1" applyBorder="1" applyAlignment="1">
      <alignment horizontal="center" vertical="center"/>
    </xf>
    <xf numFmtId="3" fontId="1" fillId="0" borderId="4" xfId="0" applyNumberFormat="1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FC0B3-3D0C-4A0D-B9F0-8750F733E934}">
  <dimension ref="A3:G20"/>
  <sheetViews>
    <sheetView tabSelected="1" view="pageLayout" zoomScaleNormal="100" workbookViewId="0">
      <selection activeCell="F24" sqref="F24"/>
    </sheetView>
  </sheetViews>
  <sheetFormatPr baseColWidth="10" defaultRowHeight="18.75" x14ac:dyDescent="0.3"/>
  <cols>
    <col min="1" max="1" width="31.7109375" style="1" customWidth="1"/>
    <col min="2" max="2" width="12.28515625" style="1" customWidth="1"/>
    <col min="3" max="3" width="12.85546875" style="1" customWidth="1"/>
    <col min="4" max="4" width="11.7109375" style="1" customWidth="1"/>
    <col min="5" max="5" width="12.7109375" style="1" customWidth="1"/>
    <col min="6" max="6" width="16.5703125" style="1" customWidth="1"/>
    <col min="7" max="7" width="17.85546875" style="1" customWidth="1"/>
    <col min="8" max="16384" width="11.42578125" style="1"/>
  </cols>
  <sheetData>
    <row r="3" spans="1:7" x14ac:dyDescent="0.3">
      <c r="C3" s="7" t="s">
        <v>7</v>
      </c>
      <c r="D3" s="7" t="s">
        <v>9</v>
      </c>
      <c r="E3" s="7" t="s">
        <v>8</v>
      </c>
      <c r="F3" s="6" t="s">
        <v>10</v>
      </c>
      <c r="G3" s="6" t="s">
        <v>11</v>
      </c>
    </row>
    <row r="4" spans="1:7" hidden="1" x14ac:dyDescent="0.3">
      <c r="A4" s="5" t="s">
        <v>14</v>
      </c>
      <c r="B4" s="3"/>
      <c r="C4" s="4">
        <v>67095</v>
      </c>
      <c r="D4" s="4">
        <v>7595</v>
      </c>
      <c r="E4" s="4">
        <v>23714</v>
      </c>
      <c r="F4" s="4">
        <f>SUM(C4:E4)</f>
        <v>98404</v>
      </c>
      <c r="G4" s="4">
        <v>7682100</v>
      </c>
    </row>
    <row r="5" spans="1:7" hidden="1" x14ac:dyDescent="0.3">
      <c r="A5" s="5" t="s">
        <v>13</v>
      </c>
      <c r="C5" s="4">
        <v>6307</v>
      </c>
      <c r="D5" s="4">
        <v>129</v>
      </c>
      <c r="E5" s="4">
        <v>377</v>
      </c>
      <c r="F5" s="4">
        <f>SUM(C5:E5)</f>
        <v>6813</v>
      </c>
      <c r="G5" s="4">
        <v>646575</v>
      </c>
    </row>
    <row r="6" spans="1:7" x14ac:dyDescent="0.3">
      <c r="A6" s="9" t="s">
        <v>15</v>
      </c>
      <c r="B6" s="10" t="s">
        <v>0</v>
      </c>
      <c r="C6" s="12">
        <f>SUM(C4:C5)</f>
        <v>73402</v>
      </c>
      <c r="D6" s="12">
        <f>SUM(D4:D5)</f>
        <v>7724</v>
      </c>
      <c r="E6" s="12">
        <f>SUM(E4:E5)</f>
        <v>24091</v>
      </c>
      <c r="F6" s="12">
        <f>SUM(F4:F5)</f>
        <v>105217</v>
      </c>
      <c r="G6" s="12">
        <f>SUM(G4:G5)</f>
        <v>8328675</v>
      </c>
    </row>
    <row r="7" spans="1:7" x14ac:dyDescent="0.3">
      <c r="A7" s="2"/>
      <c r="B7" s="3"/>
      <c r="C7" s="4"/>
      <c r="D7" s="4"/>
      <c r="E7" s="4"/>
      <c r="F7" s="4"/>
      <c r="G7" s="4"/>
    </row>
    <row r="8" spans="1:7" x14ac:dyDescent="0.3">
      <c r="A8" s="13" t="s">
        <v>1</v>
      </c>
      <c r="B8" s="10" t="s">
        <v>2</v>
      </c>
      <c r="C8" s="12">
        <v>67095</v>
      </c>
      <c r="D8" s="12">
        <v>7595</v>
      </c>
      <c r="E8" s="12">
        <v>23714</v>
      </c>
      <c r="F8" s="12">
        <f t="shared" ref="F8:F14" si="0">SUM(C8:E8)</f>
        <v>98404</v>
      </c>
      <c r="G8" s="12">
        <v>7682100</v>
      </c>
    </row>
    <row r="9" spans="1:7" x14ac:dyDescent="0.3">
      <c r="A9" s="2"/>
      <c r="B9" s="3"/>
      <c r="C9" s="4"/>
      <c r="D9" s="4"/>
      <c r="E9" s="4"/>
      <c r="F9" s="4"/>
      <c r="G9" s="4"/>
    </row>
    <row r="10" spans="1:7" x14ac:dyDescent="0.3">
      <c r="A10" s="14" t="s">
        <v>3</v>
      </c>
      <c r="B10" s="3"/>
      <c r="C10" s="4"/>
      <c r="D10" s="4"/>
      <c r="E10" s="4"/>
      <c r="F10" s="4"/>
      <c r="G10" s="4"/>
    </row>
    <row r="11" spans="1:7" x14ac:dyDescent="0.3">
      <c r="A11" s="11" t="s">
        <v>4</v>
      </c>
      <c r="B11" s="10" t="s">
        <v>5</v>
      </c>
      <c r="C11" s="12">
        <f>C8-C12</f>
        <v>51861</v>
      </c>
      <c r="D11" s="12">
        <f>D8-D12</f>
        <v>5942</v>
      </c>
      <c r="E11" s="12">
        <f>E8-E12</f>
        <v>18432</v>
      </c>
      <c r="F11" s="12">
        <f t="shared" si="0"/>
        <v>76235</v>
      </c>
      <c r="G11" s="12">
        <v>5944000</v>
      </c>
    </row>
    <row r="12" spans="1:7" x14ac:dyDescent="0.3">
      <c r="A12" s="11" t="s">
        <v>16</v>
      </c>
      <c r="B12" s="10" t="s">
        <v>6</v>
      </c>
      <c r="C12" s="12">
        <v>15234</v>
      </c>
      <c r="D12" s="12">
        <v>1653</v>
      </c>
      <c r="E12" s="12">
        <v>5282</v>
      </c>
      <c r="F12" s="12">
        <f t="shared" si="0"/>
        <v>22169</v>
      </c>
      <c r="G12" s="12">
        <v>1738100</v>
      </c>
    </row>
    <row r="13" spans="1:7" x14ac:dyDescent="0.3">
      <c r="A13" s="2"/>
      <c r="B13" s="3"/>
      <c r="C13" s="4"/>
      <c r="D13" s="4"/>
      <c r="E13" s="4"/>
      <c r="F13" s="4"/>
      <c r="G13" s="4"/>
    </row>
    <row r="14" spans="1:7" x14ac:dyDescent="0.3">
      <c r="A14" s="13" t="s">
        <v>12</v>
      </c>
      <c r="B14" s="10" t="s">
        <v>2</v>
      </c>
      <c r="C14" s="12">
        <v>6307</v>
      </c>
      <c r="D14" s="12">
        <v>129</v>
      </c>
      <c r="E14" s="12">
        <v>377</v>
      </c>
      <c r="F14" s="12">
        <f t="shared" si="0"/>
        <v>6813</v>
      </c>
      <c r="G14" s="12">
        <v>646575</v>
      </c>
    </row>
    <row r="16" spans="1:7" hidden="1" x14ac:dyDescent="0.3">
      <c r="B16" s="3" t="s">
        <v>0</v>
      </c>
      <c r="C16" s="4">
        <f>C6*100</f>
        <v>7340200</v>
      </c>
      <c r="D16" s="4">
        <f>D6*50</f>
        <v>386200</v>
      </c>
      <c r="E16" s="17">
        <f>E6*25</f>
        <v>602275</v>
      </c>
      <c r="F16" s="16"/>
      <c r="G16" s="15">
        <f>C16+D16+E16</f>
        <v>8328675</v>
      </c>
    </row>
    <row r="17" spans="2:7" hidden="1" x14ac:dyDescent="0.3">
      <c r="B17" s="3" t="s">
        <v>0</v>
      </c>
      <c r="C17" s="4">
        <f>C8*100</f>
        <v>6709500</v>
      </c>
      <c r="D17" s="4">
        <f>D8*50</f>
        <v>379750</v>
      </c>
      <c r="E17" s="17">
        <f>E8*25</f>
        <v>592850</v>
      </c>
      <c r="F17" s="19"/>
      <c r="G17" s="15">
        <f>C17+D17+E17</f>
        <v>7682100</v>
      </c>
    </row>
    <row r="18" spans="2:7" hidden="1" x14ac:dyDescent="0.3">
      <c r="B18" s="3" t="s">
        <v>5</v>
      </c>
      <c r="C18" s="4">
        <f>C11*100</f>
        <v>5186100</v>
      </c>
      <c r="D18" s="4">
        <f>D11*50</f>
        <v>297100</v>
      </c>
      <c r="E18" s="17">
        <f>E11*25</f>
        <v>460800</v>
      </c>
      <c r="F18" s="8"/>
      <c r="G18" s="15">
        <f>C18+D18+E18</f>
        <v>5944000</v>
      </c>
    </row>
    <row r="19" spans="2:7" hidden="1" x14ac:dyDescent="0.3">
      <c r="B19" s="3" t="s">
        <v>6</v>
      </c>
      <c r="C19" s="4">
        <f>C12*100</f>
        <v>1523400</v>
      </c>
      <c r="D19" s="4">
        <f>D12*50</f>
        <v>82650</v>
      </c>
      <c r="E19" s="17">
        <f>E12*25</f>
        <v>132050</v>
      </c>
      <c r="F19" s="8"/>
      <c r="G19" s="15">
        <f>C19+D19+E19</f>
        <v>1738100</v>
      </c>
    </row>
    <row r="20" spans="2:7" hidden="1" x14ac:dyDescent="0.3">
      <c r="B20" s="3" t="s">
        <v>0</v>
      </c>
      <c r="C20" s="4">
        <f>C14*100</f>
        <v>630700</v>
      </c>
      <c r="D20" s="4">
        <f>D14*50</f>
        <v>6450</v>
      </c>
      <c r="E20" s="17">
        <f>E14*25</f>
        <v>9425</v>
      </c>
      <c r="F20" s="18"/>
      <c r="G20" s="15">
        <f>C20+D20+E20</f>
        <v>646575</v>
      </c>
    </row>
  </sheetData>
  <phoneticPr fontId="3" type="noConversion"/>
  <pageMargins left="0.7" right="0.7" top="1.2604166666666667" bottom="0.75" header="0.3" footer="0.3"/>
  <pageSetup orientation="landscape" r:id="rId1"/>
  <headerFooter>
    <oddHeader>&amp;C&amp;"Century Gothic,Negrita"&amp;12JUNTA CENTRAL ELECTORAL
DIRECCION NACIONAL DE ELECCIONES
RELACION BOLETAS A IMPRIMIR POR NIVEL Y FORMATO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Nuñez</dc:creator>
  <cp:lastModifiedBy>Mario Nuñez</cp:lastModifiedBy>
  <cp:lastPrinted>2020-04-06T17:06:28Z</cp:lastPrinted>
  <dcterms:created xsi:type="dcterms:W3CDTF">2020-04-06T16:39:05Z</dcterms:created>
  <dcterms:modified xsi:type="dcterms:W3CDTF">2020-04-06T18:16:55Z</dcterms:modified>
</cp:coreProperties>
</file>