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Hoja1!$H$2:$H$1013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3" i="1"/>
  <c r="F7" i="1" l="1"/>
  <c r="H7" i="1" s="1"/>
  <c r="F8" i="1"/>
  <c r="H8" i="1" s="1"/>
  <c r="F9" i="1"/>
  <c r="H9" i="1" s="1"/>
  <c r="F10" i="1"/>
  <c r="H10" i="1" s="1"/>
  <c r="G10" i="1" l="1"/>
  <c r="G9" i="1"/>
  <c r="G8" i="1"/>
  <c r="G7" i="1"/>
  <c r="F3" i="1"/>
  <c r="H3" i="1" s="1"/>
  <c r="F4" i="1"/>
  <c r="H4" i="1" s="1"/>
  <c r="F5" i="1"/>
  <c r="H5" i="1" s="1"/>
  <c r="F6" i="1"/>
  <c r="H6" i="1" s="1"/>
  <c r="G6" i="1" l="1"/>
  <c r="G5" i="1"/>
  <c r="G4" i="1"/>
  <c r="G3" i="1"/>
  <c r="H1" i="1"/>
</calcChain>
</file>

<file path=xl/sharedStrings.xml><?xml version="1.0" encoding="utf-8"?>
<sst xmlns="http://schemas.openxmlformats.org/spreadsheetml/2006/main" count="24" uniqueCount="17">
  <si>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</si>
  <si>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</si>
  <si>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</si>
  <si>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</si>
  <si>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</si>
  <si>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</si>
  <si>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</si>
  <si>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</si>
  <si>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Categoria : EQUIPOS</t>
  </si>
  <si>
    <t>404 -  TRANSFORMADOR (ES) TIPO SECO DE 500 KVA</t>
  </si>
  <si>
    <t>520 -  INVERSOR (ES) DE 6 KILO, 220/110 CON NEUTRO 48VDC, SENOSOIDAL</t>
  </si>
  <si>
    <t>534 -  ABANICO (S) PEDESTAL DE 16"</t>
  </si>
  <si>
    <t>883 -  TELEVISOR (ES) DE 43" LED</t>
  </si>
  <si>
    <t>1586 -  BOMBA LADRONA ½ HP</t>
  </si>
  <si>
    <t>2485 -  BOMBA DE 1.5 HP (CENTRIFUGAS)</t>
  </si>
  <si>
    <t>2486 -  BOMBA DE 1 HP (CENTRIFUGAS)</t>
  </si>
  <si>
    <t>2487 -  BOMBA DE 3/4 HP (CENTRIFUGAS)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</si>
</sst>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23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gency FB"/>
      <family val="2"/>
      <charset val="1"/>
    </font>
    <font>
      <b/>
      <sz val="14"/>
      <name val="Courier New"/>
      <family val="3"/>
    </font>
    <font>
      <sz val="1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sz val="10"/>
      <name val="Tahoma"/>
      <family val="2"/>
      <charset val="1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165" fontId="2" fillId="5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11" fillId="0" borderId="0" xfId="0" applyFont="1" applyAlignment="1">
      <alignment horizontal="center"/>
    </xf>
    <xf numFmtId="1" fontId="13" fillId="0" borderId="0" xfId="0" applyNumberFormat="1" applyFont="1"/>
    <xf numFmtId="1" fontId="12" fillId="0" borderId="0" xfId="0" applyNumberFormat="1" applyFont="1"/>
    <xf numFmtId="0" fontId="15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/>
    </xf>
    <xf numFmtId="0" fontId="0" fillId="0" borderId="0" xfId="0" applyFill="1" applyBorder="1" applyAlignment="1">
      <alignment vertical="center"/>
    </xf>
    <xf numFmtId="0" fontId="17" fillId="0" borderId="0" xfId="0" applyFont="1" applyBorder="1"/>
    <xf numFmtId="0" fontId="18" fillId="0" borderId="0" xfId="0" applyFont="1" applyBorder="1"/>
    <xf numFmtId="164" fontId="8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164" fontId="16" fillId="0" borderId="0" xfId="0" applyNumberFormat="1" applyFont="1" applyBorder="1"/>
    <xf numFmtId="3" fontId="21" fillId="0" borderId="2" xfId="0" applyNumberFormat="1" applyFont="1" applyBorder="1" applyAlignment="1">
      <alignment vertical="center"/>
    </xf>
    <xf numFmtId="0" fontId="22" fillId="0" borderId="3" xfId="0" applyFont="1" applyBorder="1" applyAlignment="1">
      <alignment horizontal="left" vertical="center"/>
    </xf>
    <xf numFmtId="0" fontId="19" fillId="6" borderId="5" xfId="0" applyNumberFormat="1" applyFont="1" applyFill="1" applyBorder="1" applyAlignment="1" applyProtection="1">
      <alignment horizontal="left" vertical="center" wrapText="1"/>
    </xf>
    <xf numFmtId="0" fontId="19" fillId="6" borderId="5" xfId="0" applyNumberFormat="1" applyFont="1" applyFill="1" applyBorder="1" applyAlignment="1" applyProtection="1">
      <alignment horizontal="right" vertical="center" wrapText="1"/>
    </xf>
    <xf numFmtId="0" fontId="19" fillId="7" borderId="5" xfId="0" applyNumberFormat="1" applyFont="1" applyFill="1" applyBorder="1" applyAlignment="1" applyProtection="1">
      <alignment horizontal="left" vertical="center" wrapText="1"/>
    </xf>
    <xf numFmtId="0" fontId="19" fillId="7" borderId="5" xfId="0" applyNumberFormat="1" applyFont="1" applyFill="1" applyBorder="1" applyAlignment="1" applyProtection="1">
      <alignment horizontal="right" vertical="center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20" fillId="0" borderId="6" xfId="0" applyNumberFormat="1" applyFont="1" applyBorder="1" applyAlignment="1">
      <alignment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21"/>
  <sheetViews>
    <sheetView tabSelected="1" zoomScale="115" zoomScaleNormal="115" workbookViewId="0">
      <selection activeCell="L9" sqref="L9"/>
    </sheetView>
  </sheetViews>
  <sheetFormatPr defaultColWidth="9"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9.375" style="1" customWidth="1"/>
    <col min="6" max="6" width="6.75" style="14" hidden="1" customWidth="1"/>
    <col min="7" max="7" width="3.75" style="8" hidden="1" customWidth="1"/>
    <col min="8" max="8" width="22.375" style="2" hidden="1" customWidth="1"/>
    <col min="9" max="9" width="9.625" hidden="1" customWidth="1"/>
    <col min="10" max="10" width="9" customWidth="1"/>
    <col min="11" max="1025" width="9.75"/>
  </cols>
  <sheetData>
    <row r="1" spans="1:9" ht="24.6" customHeight="1" x14ac:dyDescent="0.2">
      <c r="A1" s="32" t="s">
        <v>8</v>
      </c>
      <c r="B1" s="32"/>
      <c r="C1" s="32"/>
      <c r="D1" s="32"/>
      <c r="E1" s="32"/>
      <c r="F1" s="31"/>
      <c r="G1" s="31"/>
      <c r="H1" s="6">
        <f>SUM(I3:I6)</f>
        <v>1045289</v>
      </c>
    </row>
    <row r="2" spans="1:9" ht="17.649999999999999" customHeight="1" x14ac:dyDescent="0.25">
      <c r="A2" s="3" t="s">
        <v>0</v>
      </c>
      <c r="B2" s="3" t="s">
        <v>6</v>
      </c>
      <c r="C2" s="4" t="s">
        <v>1</v>
      </c>
      <c r="D2" s="4" t="s">
        <v>7</v>
      </c>
      <c r="E2" s="4" t="s">
        <v>2</v>
      </c>
      <c r="F2" s="33" t="s">
        <v>3</v>
      </c>
      <c r="G2" s="33"/>
      <c r="H2" s="5" t="s">
        <v>4</v>
      </c>
    </row>
    <row r="3" spans="1:9" s="7" customFormat="1" ht="26.25" customHeight="1" x14ac:dyDescent="0.2">
      <c r="A3" s="27" t="s">
        <v>9</v>
      </c>
      <c r="B3" s="27" t="s">
        <v>5</v>
      </c>
      <c r="C3" s="28">
        <v>1</v>
      </c>
      <c r="D3" s="28">
        <v>802834</v>
      </c>
      <c r="E3" s="34">
        <v>1</v>
      </c>
      <c r="F3" s="25">
        <f>+E3-C3</f>
        <v>0</v>
      </c>
      <c r="G3" s="26" t="str">
        <f>IF(AND(F3=0),"✓",IF(AND(F3&gt;=0,F3&lt;20000000),"X",IF(AND(F3&lt;=0),"X")))</f>
        <v>✓</v>
      </c>
      <c r="H3" s="15" t="str">
        <f>IF(AND(F3=0),"Excelente",IF(AND(F3&gt;=1,F3&lt;200000000),"Con Diferencia",IF(AND(F3&lt;0),"Con Diferencia")))</f>
        <v>Excelente</v>
      </c>
      <c r="I3" s="7">
        <f>+E3*D3</f>
        <v>802834</v>
      </c>
    </row>
    <row r="4" spans="1:9" ht="27" customHeight="1" x14ac:dyDescent="0.2">
      <c r="A4" s="29" t="s">
        <v>10</v>
      </c>
      <c r="B4" s="29" t="s">
        <v>5</v>
      </c>
      <c r="C4" s="30">
        <v>1</v>
      </c>
      <c r="D4" s="30">
        <v>193380</v>
      </c>
      <c r="E4" s="34">
        <v>1</v>
      </c>
      <c r="F4" s="25">
        <f>+E4-C4</f>
        <v>0</v>
      </c>
      <c r="G4" s="26" t="str">
        <f t="shared" ref="G4:G6" si="0">IF(AND(F4=0),"✓",IF(AND(F4&gt;=0,F4&lt;20000000),"X",IF(AND(F4&lt;=0),"X")))</f>
        <v>✓</v>
      </c>
      <c r="H4" s="15" t="str">
        <f t="shared" ref="H4:H10" si="1">IF(AND(F4=0),"Excelente",IF(AND(F4&gt;=1,F4&lt;200000000),"Con Diferencia",IF(AND(F4&lt;0),"Con Diferencia")))</f>
        <v>Excelente</v>
      </c>
      <c r="I4" s="7">
        <f t="shared" ref="I4:I10" si="2">+E4*D4</f>
        <v>193380</v>
      </c>
    </row>
    <row r="5" spans="1:9" ht="19.5" x14ac:dyDescent="0.2">
      <c r="A5" s="27" t="s">
        <v>11</v>
      </c>
      <c r="B5" s="27" t="s">
        <v>5</v>
      </c>
      <c r="C5" s="28">
        <v>3</v>
      </c>
      <c r="D5" s="28">
        <v>3295</v>
      </c>
      <c r="E5" s="34">
        <v>3</v>
      </c>
      <c r="F5" s="25">
        <f>+E5-C5</f>
        <v>0</v>
      </c>
      <c r="G5" s="26" t="str">
        <f t="shared" si="0"/>
        <v>✓</v>
      </c>
      <c r="H5" s="15" t="str">
        <f t="shared" si="1"/>
        <v>Excelente</v>
      </c>
      <c r="I5" s="7">
        <f t="shared" si="2"/>
        <v>9885</v>
      </c>
    </row>
    <row r="6" spans="1:9" ht="19.5" x14ac:dyDescent="0.2">
      <c r="A6" s="29" t="s">
        <v>12</v>
      </c>
      <c r="B6" s="29" t="s">
        <v>5</v>
      </c>
      <c r="C6" s="30">
        <v>1</v>
      </c>
      <c r="D6" s="30">
        <v>39190</v>
      </c>
      <c r="E6" s="34">
        <v>1</v>
      </c>
      <c r="F6" s="25">
        <f>+E6-C6</f>
        <v>0</v>
      </c>
      <c r="G6" s="26" t="str">
        <f t="shared" si="0"/>
        <v>✓</v>
      </c>
      <c r="H6" s="15" t="str">
        <f t="shared" si="1"/>
        <v>Excelente</v>
      </c>
      <c r="I6" s="7">
        <f t="shared" si="2"/>
        <v>39190</v>
      </c>
    </row>
    <row r="7" spans="1:9" ht="19.5" x14ac:dyDescent="0.2">
      <c r="A7" s="27" t="s">
        <v>13</v>
      </c>
      <c r="B7" s="27" t="s">
        <v>5</v>
      </c>
      <c r="C7" s="28">
        <v>4</v>
      </c>
      <c r="D7" s="28">
        <v>3900</v>
      </c>
      <c r="E7" s="34">
        <v>5</v>
      </c>
      <c r="F7" s="25">
        <f t="shared" ref="F7:F10" si="3">+E7-C7</f>
        <v>1</v>
      </c>
      <c r="G7" s="26" t="str">
        <f t="shared" ref="G7:G10" si="4">IF(AND(F7=0),"✓",IF(AND(F7&gt;=0,F7&lt;20000000),"X",IF(AND(F7&lt;=0),"X")))</f>
        <v>X</v>
      </c>
      <c r="H7" s="15" t="str">
        <f t="shared" si="1"/>
        <v>Con Diferencia</v>
      </c>
      <c r="I7" s="7">
        <f t="shared" si="2"/>
        <v>19500</v>
      </c>
    </row>
    <row r="8" spans="1:9" ht="19.5" x14ac:dyDescent="0.2">
      <c r="A8" s="29" t="s">
        <v>14</v>
      </c>
      <c r="B8" s="29" t="s">
        <v>5</v>
      </c>
      <c r="C8" s="30">
        <v>5</v>
      </c>
      <c r="D8" s="30">
        <v>16875</v>
      </c>
      <c r="E8" s="34">
        <v>3</v>
      </c>
      <c r="F8" s="25">
        <f t="shared" si="3"/>
        <v>-2</v>
      </c>
      <c r="G8" s="26" t="str">
        <f t="shared" si="4"/>
        <v>X</v>
      </c>
      <c r="H8" s="15" t="str">
        <f t="shared" si="1"/>
        <v>Con Diferencia</v>
      </c>
      <c r="I8" s="7">
        <f t="shared" si="2"/>
        <v>50625</v>
      </c>
    </row>
    <row r="9" spans="1:9" ht="19.5" x14ac:dyDescent="0.2">
      <c r="A9" s="27" t="s">
        <v>15</v>
      </c>
      <c r="B9" s="27" t="s">
        <v>5</v>
      </c>
      <c r="C9" s="28">
        <v>1</v>
      </c>
      <c r="D9" s="28">
        <v>11250</v>
      </c>
      <c r="E9" s="34">
        <v>2</v>
      </c>
      <c r="F9" s="25">
        <f t="shared" si="3"/>
        <v>1</v>
      </c>
      <c r="G9" s="26" t="str">
        <f t="shared" si="4"/>
        <v>X</v>
      </c>
      <c r="H9" s="15" t="str">
        <f t="shared" si="1"/>
        <v>Con Diferencia</v>
      </c>
      <c r="I9" s="7">
        <f t="shared" si="2"/>
        <v>22500</v>
      </c>
    </row>
    <row r="10" spans="1:9" ht="19.5" x14ac:dyDescent="0.2">
      <c r="A10" s="29" t="s">
        <v>16</v>
      </c>
      <c r="B10" s="29" t="s">
        <v>5</v>
      </c>
      <c r="C10" s="30">
        <v>4</v>
      </c>
      <c r="D10" s="30">
        <v>8125</v>
      </c>
      <c r="E10" s="34">
        <v>4</v>
      </c>
      <c r="F10" s="25">
        <f t="shared" si="3"/>
        <v>0</v>
      </c>
      <c r="G10" s="26" t="str">
        <f t="shared" si="4"/>
        <v>✓</v>
      </c>
      <c r="H10" s="15" t="str">
        <f t="shared" si="1"/>
        <v>Excelente</v>
      </c>
      <c r="I10" s="7">
        <f t="shared" si="2"/>
        <v>32500</v>
      </c>
    </row>
    <row r="11" spans="1:9" ht="19.5" x14ac:dyDescent="0.2">
      <c r="A11" s="18"/>
      <c r="B11" s="19"/>
      <c r="C11" s="24"/>
      <c r="D11" s="11"/>
      <c r="E11" s="20"/>
      <c r="F11" s="21"/>
      <c r="G11" s="22"/>
      <c r="H11" s="23"/>
      <c r="I11" s="17"/>
    </row>
    <row r="12" spans="1:9" x14ac:dyDescent="0.25">
      <c r="C12" s="10"/>
      <c r="D12" s="11"/>
      <c r="E12" s="11"/>
      <c r="F12" s="13"/>
      <c r="G12" s="12"/>
      <c r="H12" s="16"/>
    </row>
    <row r="13" spans="1:9" x14ac:dyDescent="0.25">
      <c r="C13" s="10"/>
      <c r="D13" s="11"/>
      <c r="E13" s="11"/>
      <c r="F13" s="13"/>
      <c r="G13" s="12"/>
      <c r="H13" s="16"/>
    </row>
    <row r="14" spans="1:9" x14ac:dyDescent="0.25">
      <c r="C14" s="10"/>
      <c r="D14" s="11"/>
      <c r="E14" s="11"/>
      <c r="F14" s="13"/>
      <c r="G14" s="12"/>
      <c r="H14" s="16"/>
    </row>
    <row r="15" spans="1:9" x14ac:dyDescent="0.25">
      <c r="C15" s="10"/>
      <c r="D15" s="11"/>
      <c r="E15" s="11"/>
      <c r="F15" s="13"/>
      <c r="G15" s="12"/>
      <c r="H15" s="16"/>
    </row>
    <row r="16" spans="1:9" x14ac:dyDescent="0.25">
      <c r="C16" s="10"/>
      <c r="D16" s="11"/>
      <c r="E16" s="11"/>
      <c r="F16" s="13"/>
      <c r="G16" s="12"/>
      <c r="H16" s="16"/>
    </row>
    <row r="17" spans="3:8" x14ac:dyDescent="0.25">
      <c r="C17" s="10"/>
      <c r="D17" s="11"/>
      <c r="E17" s="11"/>
      <c r="F17" s="13"/>
      <c r="G17" s="12"/>
      <c r="H17" s="16"/>
    </row>
    <row r="18" spans="3:8" x14ac:dyDescent="0.25">
      <c r="C18" s="10"/>
      <c r="D18" s="11"/>
      <c r="E18" s="11"/>
      <c r="F18" s="13"/>
      <c r="G18" s="12"/>
      <c r="H18" s="16"/>
    </row>
    <row r="19" spans="3:8" x14ac:dyDescent="0.25">
      <c r="C19" s="10"/>
      <c r="D19" s="11"/>
      <c r="E19" s="11"/>
      <c r="F19" s="13"/>
      <c r="G19" s="12"/>
      <c r="H19" s="16"/>
    </row>
    <row r="20" spans="3:8" x14ac:dyDescent="0.25">
      <c r="C20" s="10"/>
      <c r="D20" s="11"/>
      <c r="E20" s="11"/>
      <c r="F20" s="13"/>
      <c r="G20" s="12"/>
      <c r="H20" s="16"/>
    </row>
    <row r="21" spans="3:8" x14ac:dyDescent="0.25">
      <c r="C21" s="10"/>
      <c r="D21" s="11"/>
      <c r="E21" s="11"/>
      <c r="F21" s="13"/>
      <c r="G21" s="12"/>
      <c r="H21" s="16"/>
    </row>
  </sheetData>
  <autoFilter ref="H2:H1013"/>
  <mergeCells count="3">
    <mergeCell ref="F1:G1"/>
    <mergeCell ref="A1:E1"/>
    <mergeCell ref="F2:G2"/>
  </mergeCells>
  <conditionalFormatting sqref="H3:H11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11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11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Almacenaje&amp;R&amp;"Arial,Negrita"&amp;14&amp;D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2017-08-10T14:19:26Z</cp:lastPrinted>
  <dcterms:created xsi:type="dcterms:W3CDTF">2017-06-30T05:22:46Z</dcterms:created>
  <dcterms:modified xsi:type="dcterms:W3CDTF">2017-08-10T14:19:35Z</dcterms:modified>
  <dc:language>es-DO</dc:language>
</cp:coreProperties>
</file>