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Hoja1!$H$2:$H$1014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7" i="1" l="1"/>
  <c r="H7" i="1" s="1"/>
  <c r="F8" i="1"/>
  <c r="H8" i="1" s="1"/>
  <c r="F9" i="1"/>
  <c r="H9" i="1" s="1"/>
  <c r="F10" i="1"/>
  <c r="H10" i="1" s="1"/>
  <c r="I10" i="1"/>
  <c r="I9" i="1"/>
  <c r="I8" i="1"/>
  <c r="I7" i="1"/>
  <c r="G10" i="1" l="1"/>
  <c r="G9" i="1"/>
  <c r="G8" i="1"/>
  <c r="G7" i="1"/>
  <c r="I4" i="1"/>
  <c r="I5" i="1"/>
  <c r="I6" i="1"/>
  <c r="I3" i="1"/>
  <c r="F3" i="1"/>
  <c r="H3" i="1" s="1"/>
  <c r="F4" i="1"/>
  <c r="H4" i="1" s="1"/>
  <c r="F5" i="1"/>
  <c r="H5" i="1" s="1"/>
  <c r="F6" i="1"/>
  <c r="H6" i="1" s="1"/>
  <c r="G6" i="1" l="1"/>
  <c r="G5" i="1"/>
  <c r="G4" i="1"/>
  <c r="G3" i="1"/>
  <c r="H1" i="1"/>
</calcChain>
</file>

<file path=xl/sharedStrings.xml><?xml version="1.0" encoding="utf-8"?>
<sst xmlns="http://schemas.openxmlformats.org/spreadsheetml/2006/main" count="24" uniqueCount="17">
  <si>
    <t>Descripcion</t>
  </si>
  <si>
    <t>Teorico</t>
  </si>
  <si>
    <t>Diferencia</t>
  </si>
  <si>
    <t>Nota</t>
  </si>
  <si>
    <t>UNIDAD (ES)</t>
  </si>
  <si>
    <t>Medida</t>
  </si>
  <si>
    <t>Precio</t>
  </si>
  <si>
    <t>19 -  BOLIGRAFO (S) AZUL (ES)</t>
  </si>
  <si>
    <t>20 -  FELPA (S) NEGRA (S)</t>
  </si>
  <si>
    <t>235 -  BOLIGRAFO (S) NEGRO (S)</t>
  </si>
  <si>
    <t>237 -  FELPA (S) AZUL (ES)</t>
  </si>
  <si>
    <t>239 -  RESALTADOR (ES) MAMEY</t>
  </si>
  <si>
    <t>397 -  RESALTADOR (ES) VERDE</t>
  </si>
  <si>
    <t>589 -  MARCADOR (ES) NEGRO</t>
  </si>
  <si>
    <t>672 -  LAPIZ (LAPICES) DE CARBON NO.2</t>
  </si>
  <si>
    <t>Categoria : GRAFIA</t>
  </si>
  <si>
    <t xml:space="preserve">Fisico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</si>
</sst>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5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0"/>
      <name val="Tahoma"/>
      <family val="2"/>
      <charset val="1"/>
    </font>
    <font>
      <sz val="10"/>
      <name val="Tahoma"/>
      <family val="2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7F5F1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5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15" fillId="0" borderId="4" xfId="0" applyFont="1" applyBorder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9" fillId="0" borderId="0" xfId="0" applyFont="1" applyBorder="1"/>
    <xf numFmtId="0" fontId="20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8" fillId="0" borderId="0" xfId="0" applyNumberFormat="1" applyFont="1" applyBorder="1"/>
    <xf numFmtId="3" fontId="22" fillId="0" borderId="3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0" fontId="17" fillId="2" borderId="1" xfId="0" applyFont="1" applyFill="1" applyBorder="1" applyAlignment="1" applyProtection="1">
      <alignment horizontal="left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4" fontId="16" fillId="7" borderId="6" xfId="0" applyNumberFormat="1" applyFont="1" applyFill="1" applyBorder="1" applyAlignment="1" applyProtection="1">
      <alignment horizontal="right" vertical="center" wrapText="1"/>
    </xf>
    <xf numFmtId="164" fontId="24" fillId="0" borderId="0" xfId="0" applyNumberFormat="1" applyFont="1" applyAlignment="1">
      <alignment vertical="center"/>
    </xf>
    <xf numFmtId="0" fontId="17" fillId="2" borderId="1" xfId="0" applyFont="1" applyFill="1" applyBorder="1" applyAlignment="1" applyProtection="1">
      <alignment horizontal="center" vertical="center" wrapText="1"/>
    </xf>
    <xf numFmtId="164" fontId="17" fillId="2" borderId="1" xfId="0" applyNumberFormat="1" applyFont="1" applyFill="1" applyBorder="1" applyAlignment="1" applyProtection="1">
      <alignment horizontal="right" vertical="center" wrapText="1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164" fontId="17" fillId="0" borderId="1" xfId="0" applyNumberFormat="1" applyFont="1" applyBorder="1" applyAlignment="1">
      <alignment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22"/>
  <sheetViews>
    <sheetView tabSelected="1" zoomScale="115" zoomScaleNormal="115" workbookViewId="0">
      <selection activeCell="K9" sqref="K9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4" hidden="1" customWidth="1"/>
    <col min="7" max="7" width="3.75" style="8" hidden="1" customWidth="1"/>
    <col min="8" max="8" width="21.3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38" t="s">
        <v>15</v>
      </c>
      <c r="B1" s="38"/>
      <c r="C1" s="38"/>
      <c r="D1" s="38"/>
      <c r="E1" s="38"/>
      <c r="F1" s="37"/>
      <c r="G1" s="37"/>
      <c r="H1" s="6">
        <f>SUM(I3:I6)</f>
        <v>208189.68</v>
      </c>
    </row>
    <row r="2" spans="1:9" ht="17.649999999999999" customHeight="1" x14ac:dyDescent="0.25">
      <c r="A2" s="3" t="s">
        <v>0</v>
      </c>
      <c r="B2" s="3" t="s">
        <v>5</v>
      </c>
      <c r="C2" s="4" t="s">
        <v>1</v>
      </c>
      <c r="D2" s="4" t="s">
        <v>6</v>
      </c>
      <c r="E2" s="4" t="s">
        <v>16</v>
      </c>
      <c r="F2" s="39" t="s">
        <v>2</v>
      </c>
      <c r="G2" s="39"/>
      <c r="H2" s="5" t="s">
        <v>3</v>
      </c>
    </row>
    <row r="3" spans="1:9" s="7" customFormat="1" ht="26.25" customHeight="1" x14ac:dyDescent="0.2">
      <c r="A3" s="27" t="s">
        <v>7</v>
      </c>
      <c r="B3" s="28" t="s">
        <v>4</v>
      </c>
      <c r="C3" s="29">
        <v>21095</v>
      </c>
      <c r="D3" s="30">
        <v>6</v>
      </c>
      <c r="E3" s="36">
        <v>21077</v>
      </c>
      <c r="F3" s="25">
        <f t="shared" ref="F3:F10" si="0">+E3-C3</f>
        <v>-18</v>
      </c>
      <c r="G3" s="26" t="str">
        <f>IF(AND(F3=0),"✓",IF(AND(F3&gt;=0,F3&lt;20000000),"X",IF(AND(F3&lt;=0),"X")))</f>
        <v>X</v>
      </c>
      <c r="H3" s="15" t="str">
        <f>IF(AND(F3=0),"Excelente",IF(AND(F3&gt;=1,F3&lt;200000000),"Con Diferencia",IF(AND(F3&lt;0),"Con Diferencia")))</f>
        <v>Con Diferencia</v>
      </c>
      <c r="I3" s="7">
        <f t="shared" ref="I3:I10" si="1">+E3*D3</f>
        <v>126462</v>
      </c>
    </row>
    <row r="4" spans="1:9" ht="27" customHeight="1" x14ac:dyDescent="0.2">
      <c r="A4" s="27" t="s">
        <v>8</v>
      </c>
      <c r="B4" s="28" t="s">
        <v>4</v>
      </c>
      <c r="C4" s="29">
        <v>1292</v>
      </c>
      <c r="D4" s="30">
        <v>9</v>
      </c>
      <c r="E4" s="36">
        <v>1320</v>
      </c>
      <c r="F4" s="25">
        <f t="shared" si="0"/>
        <v>28</v>
      </c>
      <c r="G4" s="26" t="str">
        <f t="shared" ref="G4:G6" si="2">IF(AND(F4=0),"✓",IF(AND(F4&gt;=0,F4&lt;20000000),"X",IF(AND(F4&lt;=0),"X")))</f>
        <v>X</v>
      </c>
      <c r="H4" s="15" t="str">
        <f t="shared" ref="H4:H10" si="3">IF(AND(F4=0),"Excelente",IF(AND(F4&gt;=1,F4&lt;200000000),"Con Diferencia",IF(AND(F4&lt;0),"Con Diferencia")))</f>
        <v>Con Diferencia</v>
      </c>
      <c r="I4" s="7">
        <f t="shared" si="1"/>
        <v>11880</v>
      </c>
    </row>
    <row r="5" spans="1:9" ht="19.5" x14ac:dyDescent="0.2">
      <c r="A5" s="27" t="s">
        <v>9</v>
      </c>
      <c r="B5" s="28" t="s">
        <v>4</v>
      </c>
      <c r="C5" s="29">
        <v>20458</v>
      </c>
      <c r="D5" s="30">
        <v>2.94</v>
      </c>
      <c r="E5" s="36">
        <v>20522</v>
      </c>
      <c r="F5" s="25">
        <f t="shared" si="0"/>
        <v>64</v>
      </c>
      <c r="G5" s="26" t="str">
        <f t="shared" si="2"/>
        <v>X</v>
      </c>
      <c r="H5" s="15" t="str">
        <f t="shared" si="3"/>
        <v>Con Diferencia</v>
      </c>
      <c r="I5" s="7">
        <f t="shared" si="1"/>
        <v>60334.68</v>
      </c>
    </row>
    <row r="6" spans="1:9" ht="19.5" x14ac:dyDescent="0.2">
      <c r="A6" s="27" t="s">
        <v>10</v>
      </c>
      <c r="B6" s="28" t="s">
        <v>4</v>
      </c>
      <c r="C6" s="29">
        <v>902</v>
      </c>
      <c r="D6" s="30">
        <v>10.5</v>
      </c>
      <c r="E6" s="36">
        <v>906</v>
      </c>
      <c r="F6" s="25">
        <f t="shared" si="0"/>
        <v>4</v>
      </c>
      <c r="G6" s="26" t="str">
        <f t="shared" si="2"/>
        <v>X</v>
      </c>
      <c r="H6" s="15" t="str">
        <f t="shared" si="3"/>
        <v>Con Diferencia</v>
      </c>
      <c r="I6" s="7">
        <f t="shared" si="1"/>
        <v>9513</v>
      </c>
    </row>
    <row r="7" spans="1:9" ht="19.5" x14ac:dyDescent="0.2">
      <c r="A7" s="27" t="s">
        <v>11</v>
      </c>
      <c r="B7" s="28" t="s">
        <v>4</v>
      </c>
      <c r="C7" s="29">
        <v>357</v>
      </c>
      <c r="D7" s="31">
        <v>6.35</v>
      </c>
      <c r="E7" s="36">
        <v>356</v>
      </c>
      <c r="F7" s="25">
        <f t="shared" si="0"/>
        <v>-1</v>
      </c>
      <c r="G7" s="26" t="str">
        <f t="shared" ref="G7:G10" si="4">IF(AND(F7=0),"✓",IF(AND(F7&gt;=0,F7&lt;20000000),"X",IF(AND(F7&lt;=0),"X")))</f>
        <v>X</v>
      </c>
      <c r="H7" s="15" t="str">
        <f t="shared" si="3"/>
        <v>Con Diferencia</v>
      </c>
      <c r="I7" s="7">
        <f t="shared" si="1"/>
        <v>2260.6</v>
      </c>
    </row>
    <row r="8" spans="1:9" ht="19.5" x14ac:dyDescent="0.2">
      <c r="A8" s="27" t="s">
        <v>12</v>
      </c>
      <c r="B8" s="28" t="s">
        <v>4</v>
      </c>
      <c r="C8" s="29">
        <v>56</v>
      </c>
      <c r="D8" s="31">
        <v>6.35</v>
      </c>
      <c r="E8" s="36">
        <v>86</v>
      </c>
      <c r="F8" s="25">
        <f t="shared" si="0"/>
        <v>30</v>
      </c>
      <c r="G8" s="26" t="str">
        <f t="shared" si="4"/>
        <v>X</v>
      </c>
      <c r="H8" s="15" t="str">
        <f t="shared" si="3"/>
        <v>Con Diferencia</v>
      </c>
      <c r="I8" s="17">
        <f t="shared" si="1"/>
        <v>546.1</v>
      </c>
    </row>
    <row r="9" spans="1:9" ht="19.5" x14ac:dyDescent="0.2">
      <c r="A9" s="27" t="s">
        <v>13</v>
      </c>
      <c r="B9" s="32" t="s">
        <v>4</v>
      </c>
      <c r="C9" s="33">
        <v>4011</v>
      </c>
      <c r="D9" s="31">
        <v>25</v>
      </c>
      <c r="E9" s="36">
        <v>4093</v>
      </c>
      <c r="F9" s="25">
        <f t="shared" si="0"/>
        <v>82</v>
      </c>
      <c r="G9" s="26" t="str">
        <f t="shared" si="4"/>
        <v>X</v>
      </c>
      <c r="H9" s="15" t="str">
        <f t="shared" si="3"/>
        <v>Con Diferencia</v>
      </c>
      <c r="I9" s="17">
        <f t="shared" si="1"/>
        <v>102325</v>
      </c>
    </row>
    <row r="10" spans="1:9" ht="19.5" x14ac:dyDescent="0.2">
      <c r="A10" s="34" t="s">
        <v>14</v>
      </c>
      <c r="B10" s="35" t="s">
        <v>4</v>
      </c>
      <c r="C10" s="36">
        <v>2084</v>
      </c>
      <c r="D10" s="31">
        <v>2.09</v>
      </c>
      <c r="E10" s="36">
        <v>2094</v>
      </c>
      <c r="F10" s="25">
        <f t="shared" si="0"/>
        <v>10</v>
      </c>
      <c r="G10" s="26" t="str">
        <f t="shared" si="4"/>
        <v>X</v>
      </c>
      <c r="H10" s="15" t="str">
        <f t="shared" si="3"/>
        <v>Con Diferencia</v>
      </c>
      <c r="I10" s="17">
        <f t="shared" si="1"/>
        <v>4376.46</v>
      </c>
    </row>
    <row r="11" spans="1:9" ht="19.5" x14ac:dyDescent="0.2">
      <c r="A11" s="18"/>
      <c r="B11" s="19"/>
      <c r="C11" s="24"/>
      <c r="D11" s="11"/>
      <c r="E11" s="20"/>
      <c r="F11" s="21"/>
      <c r="G11" s="22"/>
      <c r="H11" s="23"/>
      <c r="I11" s="17"/>
    </row>
    <row r="12" spans="1:9" x14ac:dyDescent="0.25">
      <c r="C12" s="10"/>
      <c r="D12" s="11"/>
      <c r="E12" s="11"/>
      <c r="F12" s="13"/>
      <c r="G12" s="12"/>
      <c r="H12" s="16"/>
    </row>
    <row r="13" spans="1:9" x14ac:dyDescent="0.25">
      <c r="C13" s="10"/>
      <c r="D13" s="11"/>
      <c r="E13" s="11"/>
      <c r="F13" s="13"/>
      <c r="G13" s="12"/>
      <c r="H13" s="16"/>
    </row>
    <row r="14" spans="1:9" x14ac:dyDescent="0.25">
      <c r="C14" s="10"/>
      <c r="D14" s="11"/>
      <c r="E14" s="11"/>
      <c r="F14" s="13"/>
      <c r="G14" s="12"/>
      <c r="H14" s="16"/>
    </row>
    <row r="15" spans="1:9" x14ac:dyDescent="0.25">
      <c r="C15" s="10"/>
      <c r="D15" s="11"/>
      <c r="E15" s="11"/>
      <c r="F15" s="13"/>
      <c r="G15" s="12"/>
      <c r="H15" s="16"/>
    </row>
    <row r="16" spans="1:9" x14ac:dyDescent="0.25">
      <c r="C16" s="10"/>
      <c r="D16" s="11"/>
      <c r="E16" s="11"/>
      <c r="F16" s="13"/>
      <c r="G16" s="12"/>
      <c r="H16" s="16"/>
    </row>
    <row r="17" spans="3:8" x14ac:dyDescent="0.25">
      <c r="C17" s="10"/>
      <c r="D17" s="11"/>
      <c r="E17" s="11"/>
      <c r="F17" s="13"/>
      <c r="G17" s="12"/>
      <c r="H17" s="16"/>
    </row>
    <row r="18" spans="3:8" x14ac:dyDescent="0.25">
      <c r="C18" s="10"/>
      <c r="D18" s="11"/>
      <c r="E18" s="11"/>
      <c r="F18" s="13"/>
      <c r="G18" s="12"/>
      <c r="H18" s="16"/>
    </row>
    <row r="19" spans="3:8" x14ac:dyDescent="0.25">
      <c r="C19" s="10"/>
      <c r="D19" s="11"/>
      <c r="E19" s="11"/>
      <c r="F19" s="13"/>
      <c r="G19" s="12"/>
      <c r="H19" s="16"/>
    </row>
    <row r="20" spans="3:8" x14ac:dyDescent="0.25">
      <c r="C20" s="10"/>
      <c r="D20" s="11"/>
      <c r="E20" s="11"/>
      <c r="F20" s="13"/>
      <c r="G20" s="12"/>
      <c r="H20" s="16"/>
    </row>
    <row r="21" spans="3:8" x14ac:dyDescent="0.25">
      <c r="C21" s="10"/>
      <c r="D21" s="11"/>
      <c r="E21" s="11"/>
      <c r="F21" s="13"/>
      <c r="G21" s="12"/>
      <c r="H21" s="16"/>
    </row>
    <row r="22" spans="3:8" x14ac:dyDescent="0.25">
      <c r="C22" s="10"/>
      <c r="D22" s="11"/>
      <c r="E22" s="11"/>
      <c r="F22" s="13"/>
      <c r="G22" s="12"/>
      <c r="H22" s="16"/>
    </row>
  </sheetData>
  <autoFilter ref="H2:H1014"/>
  <mergeCells count="3">
    <mergeCell ref="F1:G1"/>
    <mergeCell ref="A1:E1"/>
    <mergeCell ref="F2:G2"/>
  </mergeCells>
  <conditionalFormatting sqref="H3:H11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1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1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2017-08-10T14:35:48Z</cp:lastPrinted>
  <dcterms:created xsi:type="dcterms:W3CDTF">2017-06-30T05:22:46Z</dcterms:created>
  <dcterms:modified xsi:type="dcterms:W3CDTF">2017-08-10T14:35:56Z</dcterms:modified>
  <dc:language>es-DO</dc:language>
</cp:coreProperties>
</file>