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42200950-572C-43A9-9CFA-F72E27B7E604}" xr6:coauthVersionLast="36" xr6:coauthVersionMax="36" xr10:uidLastSave="{00000000-0000-0000-0000-000000000000}"/>
  <bookViews>
    <workbookView xWindow="0" yWindow="0" windowWidth="15360" windowHeight="753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Hoja1!$A$1:$G$439</definedName>
  </definedNames>
  <calcPr calcId="191029"/>
</workbook>
</file>

<file path=xl/calcChain.xml><?xml version="1.0" encoding="utf-8"?>
<calcChain xmlns="http://schemas.openxmlformats.org/spreadsheetml/2006/main">
  <c r="G44" i="1" l="1"/>
  <c r="A255" i="1" l="1"/>
  <c r="A256" i="1"/>
  <c r="G179" i="1" l="1"/>
  <c r="G257" i="1"/>
  <c r="A49" i="1"/>
  <c r="G392" i="1" l="1"/>
  <c r="G329" i="1"/>
  <c r="G318" i="1"/>
  <c r="G299" i="1"/>
  <c r="G295" i="1"/>
  <c r="G279" i="1"/>
  <c r="G275" i="1"/>
  <c r="G234" i="1"/>
  <c r="G230" i="1"/>
  <c r="G200" i="1"/>
  <c r="G50" i="1"/>
  <c r="G172" i="1" l="1"/>
  <c r="G357" i="1"/>
  <c r="G190" i="1"/>
  <c r="G226" i="1"/>
  <c r="G285" i="1"/>
  <c r="G336" i="1"/>
  <c r="G291" i="1"/>
  <c r="G342" i="1"/>
  <c r="G79" i="1"/>
  <c r="G86" i="1"/>
  <c r="G270" i="1"/>
  <c r="G161" i="1"/>
  <c r="G33" i="1"/>
  <c r="G366" i="1"/>
  <c r="G152" i="1"/>
  <c r="G196" i="1"/>
  <c r="G207" i="1"/>
  <c r="G240" i="1"/>
  <c r="G66" i="1"/>
  <c r="G114" i="1"/>
  <c r="G119" i="1"/>
  <c r="G132" i="1"/>
  <c r="G143" i="1"/>
  <c r="G325" i="1"/>
  <c r="G378" i="1"/>
  <c r="G74" i="1"/>
  <c r="G125" i="1"/>
  <c r="G137" i="1"/>
  <c r="G249" i="1"/>
  <c r="G23" i="1"/>
  <c r="G59" i="1"/>
  <c r="A403" i="1"/>
  <c r="A404" i="1" s="1"/>
  <c r="A405" i="1" s="1"/>
  <c r="A406" i="1" s="1"/>
  <c r="A396" i="1"/>
  <c r="A397" i="1" s="1"/>
  <c r="A398" i="1" s="1"/>
  <c r="A399" i="1" s="1"/>
  <c r="A400" i="1" s="1"/>
  <c r="A381" i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69" i="1"/>
  <c r="A370" i="1" s="1"/>
  <c r="A371" i="1" s="1"/>
  <c r="A372" i="1" s="1"/>
  <c r="A373" i="1" s="1"/>
  <c r="A374" i="1" s="1"/>
  <c r="A375" i="1" s="1"/>
  <c r="A376" i="1" s="1"/>
  <c r="A377" i="1" s="1"/>
  <c r="A360" i="1"/>
  <c r="A361" i="1" s="1"/>
  <c r="A362" i="1" s="1"/>
  <c r="A363" i="1" s="1"/>
  <c r="A364" i="1" s="1"/>
  <c r="A365" i="1" s="1"/>
  <c r="A348" i="1"/>
  <c r="A349" i="1" s="1"/>
  <c r="A350" i="1" s="1"/>
  <c r="A351" i="1" s="1"/>
  <c r="A352" i="1" s="1"/>
  <c r="A353" i="1" s="1"/>
  <c r="A354" i="1" s="1"/>
  <c r="A355" i="1" s="1"/>
  <c r="A356" i="1" s="1"/>
  <c r="G344" i="1" l="1"/>
  <c r="G407" i="1"/>
  <c r="G411" i="1" s="1"/>
  <c r="A339" i="1"/>
  <c r="A340" i="1" s="1"/>
  <c r="A341" i="1" s="1"/>
  <c r="A332" i="1"/>
  <c r="A333" i="1" s="1"/>
  <c r="A334" i="1" s="1"/>
  <c r="A335" i="1" s="1"/>
  <c r="A328" i="1"/>
  <c r="A322" i="1"/>
  <c r="A323" i="1" s="1"/>
  <c r="A324" i="1" s="1"/>
  <c r="A321" i="1"/>
  <c r="A302" i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298" i="1"/>
  <c r="A293" i="1"/>
  <c r="A294" i="1" s="1"/>
  <c r="A288" i="1"/>
  <c r="A289" i="1" s="1"/>
  <c r="A290" i="1" s="1"/>
  <c r="A282" i="1"/>
  <c r="A283" i="1" s="1"/>
  <c r="A284" i="1" s="1"/>
  <c r="A278" i="1"/>
  <c r="A273" i="1"/>
  <c r="A274" i="1" s="1"/>
  <c r="A260" i="1"/>
  <c r="A261" i="1" s="1"/>
  <c r="A262" i="1" s="1"/>
  <c r="A263" i="1" s="1"/>
  <c r="A264" i="1" s="1"/>
  <c r="A265" i="1" s="1"/>
  <c r="A266" i="1" s="1"/>
  <c r="A267" i="1" s="1"/>
  <c r="A268" i="1" s="1"/>
  <c r="A269" i="1" s="1"/>
  <c r="A252" i="1"/>
  <c r="A253" i="1" s="1"/>
  <c r="A254" i="1" s="1"/>
  <c r="A244" i="1"/>
  <c r="A245" i="1" s="1"/>
  <c r="A246" i="1" s="1"/>
  <c r="A247" i="1" s="1"/>
  <c r="A248" i="1" s="1"/>
  <c r="A237" i="1"/>
  <c r="A238" i="1" s="1"/>
  <c r="A239" i="1" s="1"/>
  <c r="A233" i="1"/>
  <c r="A229" i="1"/>
  <c r="A210" i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03" i="1"/>
  <c r="A204" i="1" s="1"/>
  <c r="A205" i="1" s="1"/>
  <c r="A206" i="1" s="1"/>
  <c r="A199" i="1"/>
  <c r="A193" i="1"/>
  <c r="A194" i="1" s="1"/>
  <c r="A195" i="1" s="1"/>
  <c r="A183" i="1"/>
  <c r="A184" i="1" s="1"/>
  <c r="A185" i="1" s="1"/>
  <c r="A186" i="1" s="1"/>
  <c r="A187" i="1" s="1"/>
  <c r="A188" i="1" s="1"/>
  <c r="A189" i="1" s="1"/>
  <c r="A182" i="1"/>
  <c r="A175" i="1"/>
  <c r="A176" i="1" s="1"/>
  <c r="A177" i="1" s="1"/>
  <c r="A178" i="1" s="1"/>
  <c r="A166" i="1"/>
  <c r="A167" i="1" s="1"/>
  <c r="A168" i="1" s="1"/>
  <c r="A169" i="1" s="1"/>
  <c r="A170" i="1" s="1"/>
  <c r="A171" i="1" s="1"/>
  <c r="A165" i="1"/>
  <c r="A155" i="1"/>
  <c r="A156" i="1" s="1"/>
  <c r="A157" i="1" s="1"/>
  <c r="A158" i="1" s="1"/>
  <c r="A159" i="1" s="1"/>
  <c r="A160" i="1" s="1"/>
  <c r="A149" i="1"/>
  <c r="A150" i="1" s="1"/>
  <c r="A151" i="1" s="1"/>
  <c r="A148" i="1"/>
  <c r="A140" i="1"/>
  <c r="A141" i="1" s="1"/>
  <c r="A142" i="1" s="1"/>
  <c r="A136" i="1"/>
  <c r="A135" i="1"/>
  <c r="A128" i="1"/>
  <c r="A129" i="1" s="1"/>
  <c r="A130" i="1" s="1"/>
  <c r="A131" i="1" s="1"/>
  <c r="A122" i="1"/>
  <c r="A123" i="1" s="1"/>
  <c r="A124" i="1" s="1"/>
  <c r="A117" i="1"/>
  <c r="A118" i="1" s="1"/>
  <c r="A89" i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83" i="1"/>
  <c r="A84" i="1" s="1"/>
  <c r="A85" i="1" s="1"/>
  <c r="A82" i="1"/>
  <c r="A77" i="1"/>
  <c r="A78" i="1" s="1"/>
  <c r="A70" i="1"/>
  <c r="A71" i="1" s="1"/>
  <c r="A72" i="1" s="1"/>
  <c r="A73" i="1" s="1"/>
  <c r="A69" i="1"/>
  <c r="A62" i="1"/>
  <c r="A63" i="1" s="1"/>
  <c r="A64" i="1" s="1"/>
  <c r="A65" i="1" s="1"/>
  <c r="A54" i="1"/>
  <c r="A55" i="1" s="1"/>
  <c r="A56" i="1" s="1"/>
  <c r="A57" i="1" s="1"/>
  <c r="A58" i="1" s="1"/>
  <c r="A53" i="1"/>
  <c r="A47" i="1"/>
  <c r="A48" i="1" s="1"/>
  <c r="A37" i="1"/>
  <c r="A38" i="1" s="1"/>
  <c r="A39" i="1" s="1"/>
  <c r="A40" i="1" s="1"/>
  <c r="A41" i="1" s="1"/>
  <c r="A42" i="1" s="1"/>
  <c r="A43" i="1" s="1"/>
  <c r="A36" i="1"/>
  <c r="A26" i="1"/>
  <c r="A27" i="1" s="1"/>
  <c r="A28" i="1" s="1"/>
  <c r="A29" i="1" s="1"/>
  <c r="A30" i="1" s="1"/>
  <c r="A31" i="1" s="1"/>
  <c r="A32" i="1" s="1"/>
  <c r="A19" i="1"/>
  <c r="A20" i="1" s="1"/>
  <c r="A21" i="1" s="1"/>
  <c r="A22" i="1" s="1"/>
  <c r="A18" i="1"/>
  <c r="G413" i="1" l="1"/>
  <c r="F423" i="1" l="1"/>
  <c r="F417" i="1"/>
  <c r="F422" i="1"/>
  <c r="F416" i="1"/>
  <c r="F421" i="1"/>
  <c r="F420" i="1"/>
  <c r="F419" i="1"/>
  <c r="F418" i="1"/>
  <c r="F424" i="1" l="1"/>
  <c r="G425" i="1" s="1"/>
  <c r="G427" i="1" s="1"/>
</calcChain>
</file>

<file path=xl/sharedStrings.xml><?xml version="1.0" encoding="utf-8"?>
<sst xmlns="http://schemas.openxmlformats.org/spreadsheetml/2006/main" count="637" uniqueCount="276">
  <si>
    <t>No.</t>
  </si>
  <si>
    <t>Descripción</t>
  </si>
  <si>
    <t>Valor</t>
  </si>
  <si>
    <t>Sub-Total</t>
  </si>
  <si>
    <t>Día</t>
  </si>
  <si>
    <t>Mes</t>
  </si>
  <si>
    <t>Año</t>
  </si>
  <si>
    <t>M2</t>
  </si>
  <si>
    <t>P.A.</t>
  </si>
  <si>
    <t>UD</t>
  </si>
  <si>
    <t>M.L.</t>
  </si>
  <si>
    <t>M3</t>
  </si>
  <si>
    <t>Gastos Administrativos.</t>
  </si>
  <si>
    <t>Dirección Técnica.</t>
  </si>
  <si>
    <t>Seguros y Fianzas.</t>
  </si>
  <si>
    <t>Transporte.</t>
  </si>
  <si>
    <t>Ley 6-86.</t>
  </si>
  <si>
    <t>Imprevistos.</t>
  </si>
  <si>
    <t>Codia.</t>
  </si>
  <si>
    <t>Replanteo general.</t>
  </si>
  <si>
    <t>Pintura (Todo costo):</t>
  </si>
  <si>
    <t>Varios:</t>
  </si>
  <si>
    <t>Plafond:</t>
  </si>
  <si>
    <t>Zócalo porcelanato.</t>
  </si>
  <si>
    <t>Revestimientos:</t>
  </si>
  <si>
    <t>Escaleras y escalones:</t>
  </si>
  <si>
    <t>P2</t>
  </si>
  <si>
    <t>Portaje:</t>
  </si>
  <si>
    <t>Instalación sanitaria:</t>
  </si>
  <si>
    <t>M.O. PLOM. Tuberías y piezas drenaje sanitario y agua potable.</t>
  </si>
  <si>
    <t>Asiento de arena para tuberías de drenaje.</t>
  </si>
  <si>
    <t>Excavac. manual zanja para soterrar tuberías.</t>
  </si>
  <si>
    <t>P. Unit.</t>
  </si>
  <si>
    <t>Cant.</t>
  </si>
  <si>
    <t>Divisiones de PVC en baños.</t>
  </si>
  <si>
    <t>Plafond PVC 2' x 2' (baños).</t>
  </si>
  <si>
    <t>Porcelanato 0.50 x 0.50mts. de alto tráfico.</t>
  </si>
  <si>
    <t>Escalones porcelanato alto tráfico (huella y contrahuella).</t>
  </si>
  <si>
    <t>Ventanas:</t>
  </si>
  <si>
    <t>Puertas PVC en baños (0.90 x 1.50mts.).</t>
  </si>
  <si>
    <t>Trampa de Grasa.</t>
  </si>
  <si>
    <t>Tuberías y piezas PVC drenaje sanitario.</t>
  </si>
  <si>
    <t>Cámara inspección (0.70 x 0.70mts.).</t>
  </si>
  <si>
    <t>Pisos y zócalos:</t>
  </si>
  <si>
    <t>Espejo decorativo 1/4", recuadro esmerilado, baño caballeros.</t>
  </si>
  <si>
    <t>Ventilación sanitaria Ø3" PVC SDR41.</t>
  </si>
  <si>
    <t>Bote de material por demoliciones.</t>
  </si>
  <si>
    <t>PRESUPUESTO</t>
  </si>
  <si>
    <t>Diseños Y Estudios</t>
  </si>
  <si>
    <t>Acrílica base blanca (blanco 00 popular económ.).</t>
  </si>
  <si>
    <t>Pintura semigloss pared interior.</t>
  </si>
  <si>
    <t>SUB-TOTAL GENERAL</t>
  </si>
  <si>
    <t xml:space="preserve">LOCALIZACION:   SEDE CENTRAL  </t>
  </si>
  <si>
    <t xml:space="preserve">DIRECCION DE INFRAESTRUCTURA FISICA </t>
  </si>
  <si>
    <t xml:space="preserve">Fumigación </t>
  </si>
  <si>
    <t>Desmontura y retiro materiales</t>
  </si>
  <si>
    <t xml:space="preserve"> Inodoro alargado blanco </t>
  </si>
  <si>
    <t>Excavacion  Zapata de Columnas</t>
  </si>
  <si>
    <t>Relleno Compactado de reposicion</t>
  </si>
  <si>
    <t>Bote de materiales</t>
  </si>
  <si>
    <t>SUB TOTAL</t>
  </si>
  <si>
    <t>Mochetas</t>
  </si>
  <si>
    <t>ML</t>
  </si>
  <si>
    <t>Cantos</t>
  </si>
  <si>
    <t>Terminacion de Superficie</t>
  </si>
  <si>
    <t>Movimiento de tierra</t>
  </si>
  <si>
    <t>Hormigon armado</t>
  </si>
  <si>
    <t>Muros</t>
  </si>
  <si>
    <t>Demolicion  de Muros</t>
  </si>
  <si>
    <t>Pañete interior</t>
  </si>
  <si>
    <t>Pañete Exterior</t>
  </si>
  <si>
    <t>Cerámica  en pared cocina 0.20 x 0.20mts., h=0.60mts. en paredes.</t>
  </si>
  <si>
    <t>Rampa para discapasitado</t>
  </si>
  <si>
    <t xml:space="preserve">Barandas escalera y rampa acero inoxidable. </t>
  </si>
  <si>
    <t>Porcelanato en descanso.</t>
  </si>
  <si>
    <t xml:space="preserve">Meseta de granitox, incluye base </t>
  </si>
  <si>
    <t xml:space="preserve">Plafond PVC 2' x 2' </t>
  </si>
  <si>
    <t>Ud</t>
  </si>
  <si>
    <t>PL</t>
  </si>
  <si>
    <t>Ebanisteria en Cocina</t>
  </si>
  <si>
    <t>Techos  Aluzinc</t>
  </si>
  <si>
    <t>SUB- TOTAL AREA CIVIL</t>
  </si>
  <si>
    <t>Demolicion de Piso Hormigon Para Zapata de Muro Con Compresor</t>
  </si>
  <si>
    <t>Cañeria Pluvial  9"x6" de 10 pies</t>
  </si>
  <si>
    <t>Pl</t>
  </si>
  <si>
    <t>Tuberías y piezas PVC presión  y H.G.(agua potable).</t>
  </si>
  <si>
    <t>Relleno compactado en zanjas.</t>
  </si>
  <si>
    <t>Desagüe de piso Ø3" instalado (Tub. Matriz 4").</t>
  </si>
  <si>
    <t>Séptico doble cámara, 2.40 x 3.70mts.</t>
  </si>
  <si>
    <t>Orinales Falda Completa,Blco. con Fluxometro Temporizado</t>
  </si>
  <si>
    <t xml:space="preserve"> Lavamanos de pedestal</t>
  </si>
  <si>
    <t xml:space="preserve"> Lavamanos empotrable</t>
  </si>
  <si>
    <t>Tanque Hidroneumatico 60 GLS</t>
  </si>
  <si>
    <t xml:space="preserve">Bomba de 2 HP. </t>
  </si>
  <si>
    <t>Dispensador de papel higienico</t>
  </si>
  <si>
    <t>Dosificador Jabon Liq. De Primera Calidad</t>
  </si>
  <si>
    <t>Secamanos de Primera Calidad</t>
  </si>
  <si>
    <t xml:space="preserve"> </t>
  </si>
  <si>
    <t>Puerta polimetal blanca apanelada, incluye brazo hidráulico.</t>
  </si>
  <si>
    <t>Cerámica importada 0.25 x 0.40mts. En pared de baño, h=2.70mts. en paredes (baño).</t>
  </si>
  <si>
    <t xml:space="preserve">Gabinetes de piso en caoba h=2pies </t>
  </si>
  <si>
    <t xml:space="preserve">Gabinetes de pared en caoba h=2pies </t>
  </si>
  <si>
    <t xml:space="preserve">Tope en granito natural brasil </t>
  </si>
  <si>
    <t xml:space="preserve">Zafacones industrial para reciclar </t>
  </si>
  <si>
    <t>Ventana corredera aluminio y vidrio claro 3/16" Perfil P92</t>
  </si>
  <si>
    <t>Ventana corredera aluminio y vidrio claro 3/16" Perfil P92 en baños</t>
  </si>
  <si>
    <t>SUB- TOTAL AREA ELECTROMECANICA</t>
  </si>
  <si>
    <t>SUB- TOTAL GASTOS INDIRECTOS</t>
  </si>
  <si>
    <t>TOTAL GENERAL</t>
  </si>
  <si>
    <t>Acrílica pared exterior.</t>
  </si>
  <si>
    <t>PROYECTO:  CONSTRUCCION DEL COMEDOR J.C.E. Y EDIFICIO DE REDES</t>
  </si>
  <si>
    <t>Demolicion</t>
  </si>
  <si>
    <t>Fumigación de zapatas.</t>
  </si>
  <si>
    <t>Movimiento de tierra en:</t>
  </si>
  <si>
    <t>Bote material excavado + 30% abultamiento.</t>
  </si>
  <si>
    <t>Relleno compactado en piso (MACO).</t>
  </si>
  <si>
    <t>Relleno reposición caliche suelto.</t>
  </si>
  <si>
    <t xml:space="preserve"> PRIMER NIVEL-</t>
  </si>
  <si>
    <t>Hormigón armado en: Columnas</t>
  </si>
  <si>
    <t xml:space="preserve">Muros de bloques de: </t>
  </si>
  <si>
    <t>Terminación de superficie:</t>
  </si>
  <si>
    <t>Fragüache.</t>
  </si>
  <si>
    <t>Empañete maestrado columnas.</t>
  </si>
  <si>
    <t>Empañete maestrado interior.</t>
  </si>
  <si>
    <t>Resane de muros</t>
  </si>
  <si>
    <t>Cantos en columnas.</t>
  </si>
  <si>
    <t>Cantos en vigas.</t>
  </si>
  <si>
    <t>Mochetas puertas y ventanas.</t>
  </si>
  <si>
    <t>Cerámica importada 0.25 x 0.40mts., h=2.70mts. en paredes (baño).</t>
  </si>
  <si>
    <t>Descanso escalera en porcelanato 0.50 x 0.50mts. de alto tráfico.</t>
  </si>
  <si>
    <t>Zócalos porcelanato en descanso.</t>
  </si>
  <si>
    <t>Zócalos porcelanato escalones.</t>
  </si>
  <si>
    <t>Suministro e instalación de inodoro alargado blanco (incluye piezas).</t>
  </si>
  <si>
    <t>Suministro e instalación de lavamanos de pedestal (incluye piezas).</t>
  </si>
  <si>
    <t>Dispensador papel sanitario.</t>
  </si>
  <si>
    <t>Dosificador jabón líquido.</t>
  </si>
  <si>
    <t>Dispensador papel toalla.</t>
  </si>
  <si>
    <t>Tuberías y piezas PVC presión (agua potable).</t>
  </si>
  <si>
    <t>Relleno y compactación de zanjas.</t>
  </si>
  <si>
    <t xml:space="preserve">Acrílica pared exterior </t>
  </si>
  <si>
    <t>SEGUNDO NIVEL</t>
  </si>
  <si>
    <t>Vuelo en losa de Techo (47.74 ml x 0.30 x 0.14)</t>
  </si>
  <si>
    <t>División en Sheetrock (Dos caras).</t>
  </si>
  <si>
    <t>Antepecho bloques 6", 47.74 mL  x.20 mts.</t>
  </si>
  <si>
    <t>Empañete maestrado exterior</t>
  </si>
  <si>
    <t>Cantos en antepecho.</t>
  </si>
  <si>
    <t>Cantos en vuelos.</t>
  </si>
  <si>
    <t>Desagües:</t>
  </si>
  <si>
    <t>Desagüe pluvial 3", PVC SDR-26, 2 codos (Dos plantas).</t>
  </si>
  <si>
    <t>Terminación de techos:</t>
  </si>
  <si>
    <t>Fino techo plano.</t>
  </si>
  <si>
    <t>Imperm. Bitupol inst., 4mm., reforz. Con poliester, 10 años garantía.</t>
  </si>
  <si>
    <t>Zabaleta de techo.</t>
  </si>
  <si>
    <t xml:space="preserve">Barandas escalera acero inoxidable. </t>
  </si>
  <si>
    <t>Suministro e instalación de fregadero acero inoxidable sencillo (incluye piezas).</t>
  </si>
  <si>
    <t>Bajante de descarga Ø3", PVC SDR-41.</t>
  </si>
  <si>
    <t>Bajante de descarga Ø2", PVC SDR-41.</t>
  </si>
  <si>
    <t>Columna de agua fría Ø1/2", PVC SCH-40.</t>
  </si>
  <si>
    <t>Cocina y pantry:</t>
  </si>
  <si>
    <t>Gabinetes de pared en caoba.</t>
  </si>
  <si>
    <t>P.L.</t>
  </si>
  <si>
    <t>Gabinetes de piso en caoba.</t>
  </si>
  <si>
    <t>Base hormigón simple gabinetes piso.</t>
  </si>
  <si>
    <t>Puerta Polimetal blanca 2.10X 0.80 (4ud)</t>
  </si>
  <si>
    <t>Acrílica pared exterior con andamios.</t>
  </si>
  <si>
    <t xml:space="preserve">Hormigón armado en: </t>
  </si>
  <si>
    <t>Cantos en puertas y ventanas.</t>
  </si>
  <si>
    <t>Porcelanato 0.50 x 0.50mts. de alto tráfico. En Baño</t>
  </si>
  <si>
    <t>EDIFICIO DE REDES</t>
  </si>
  <si>
    <t>Partidas Generales:</t>
  </si>
  <si>
    <t>División en Denglas, baños</t>
  </si>
  <si>
    <t>Porcelanato 0.30 x 0.30mts. de alto tráfico en baño.</t>
  </si>
  <si>
    <t>COMEDOR</t>
  </si>
  <si>
    <t>Plafond PVC 2' x 2'.</t>
  </si>
  <si>
    <t xml:space="preserve">Meseta en granito natural brasil </t>
  </si>
  <si>
    <t>Relleno compactado caliche</t>
  </si>
  <si>
    <t>Limpieza area (Aprox. A= 341.15 M2)</t>
  </si>
  <si>
    <t>Fraguache en Vigas y Columnas</t>
  </si>
  <si>
    <t>Porcelanato 0.30 x 0.30mts. en piso de baño.</t>
  </si>
  <si>
    <t>Porcelanato 0.30 x 0.30mts. en piso de cocina.</t>
  </si>
  <si>
    <t>Porcelanato 0.30 x 0.40mts. Comedor exterior.</t>
  </si>
  <si>
    <t xml:space="preserve">Excavacion Zapata muros de 6 </t>
  </si>
  <si>
    <t>Columnas Amarre 0.25 Mts x 0.25 Mts, 6 Ø de 1/2'', estb. Ø 3/8 @ 0.20 Mts</t>
  </si>
  <si>
    <t>Viga de amarre en pared 15 x 20 Mts.  5 Ø 3/8'', estb. Ø 3/8'' @ 0.20 Mts</t>
  </si>
  <si>
    <t>Dinteles 0.15Mts x 0.20 Mts, 3 Ø 1/2'' + 2 Ø 3/8'', estb. Ø 3/8'' @ 0.25 Mts</t>
  </si>
  <si>
    <t>Viga de Amarre 0.25 Mts x 0.30 Mts, 5 Ø 1/2'', estb, Ø 3/8'' @ 0.15 Mts</t>
  </si>
  <si>
    <t>muros de 6´B.N.P, bastones  Ø 3/8'' @ 0.80 Mts</t>
  </si>
  <si>
    <t>muros de 6´ S.N.P, bastones  Ø 3/8'' @ 0.80 Mts</t>
  </si>
  <si>
    <t>Bloques horm. 6", bastones Ø3/8" a 0.80mts., B.N.P.</t>
  </si>
  <si>
    <t>Bloques horm. 6", bastones Ø3/8" a 0.80mts., S.N.P.</t>
  </si>
  <si>
    <t>Losa de techo E= 0.12 Ø 3/8'' @ 0.25 Mts, A.D</t>
  </si>
  <si>
    <t>Excavación de zapata de columna, (1.20x1.20 x 1.00 mts.).</t>
  </si>
  <si>
    <t>Excavación zapata rampa de escalera, (1.00x1.20x0.80mts.).</t>
  </si>
  <si>
    <t>Excavación zapata de muro 6", (0.45x6.90x0.65mts.).</t>
  </si>
  <si>
    <t>Zapata de muros 6´´ 3 Ø de 3/8'',  Ø  3/8''@ 0.25 Mts, espe. = 0.25 Mts</t>
  </si>
  <si>
    <t>Zapata Columnas,  Ø 3/8'' @ 0.20 Mts, A.D. esp. = 0.30 Mts</t>
  </si>
  <si>
    <t>Zapata Col. , 1.20x1.20 x0.30, , Ø3/8"a 0.20 AD-(X,Y). Esp. = 0.30 Mts</t>
  </si>
  <si>
    <t>Zapata rampa de escalera, 1.00x1.30x0.30, simple armado, Ø 1/2", @ 0.20mt.  A.D.</t>
  </si>
  <si>
    <t>Zapatas muros de 6", 6.47x0.45x0.25, 3Ø 3/8", Ø3/8 a 0.25mts.</t>
  </si>
  <si>
    <t>Columna   0.25 x 0.25, 6 Ø 1/2", Est Ø3/8" a 0.20: Pórtico.</t>
  </si>
  <si>
    <t>Columna 0.25 x 0.25, 6 Ø 1/2", Est.Ø3/8" a 0.20: Pórtico.</t>
  </si>
  <si>
    <t>Mocheta en puertas y ventanas</t>
  </si>
  <si>
    <t>Muros de Shettrock dos caras</t>
  </si>
  <si>
    <t>Cerámica importada 0.25 x 0.40mts., h=2.60mts. en paredes (baño).</t>
  </si>
  <si>
    <t>Cerámica importada blanca 0.20 x 0.20mts.. en paredes (cocina y pantry).</t>
  </si>
  <si>
    <t>Itbis. Norma 2007-07</t>
  </si>
  <si>
    <t>Cristal fijo de 1/4", en P-40, cristal claro en oficinas con molduras aluminio natural.</t>
  </si>
  <si>
    <t>Ventanas salomonica de cristal y aluminio  0.70 x0.80 (1 Ud) en cocina</t>
  </si>
  <si>
    <t>Ventanas salomonica de cristal y aluminio en baños 0.70 x 0.50 (2ud)</t>
  </si>
  <si>
    <t>Partidas Presupuestarias Electromecanicas Local Comedor</t>
  </si>
  <si>
    <t>Iluminacion, Tomacorrientes y Puntos de Red Comedor</t>
  </si>
  <si>
    <t>Panel Led 40watts, 2X2 Luz Blanca, 6000k, Certificacion UL, 100/277 voltios 4000lumens IP20, 1 año de garantia, incluye Salida Cenital con Tuberia EMT, USA UL, caja Octogonal USA UL fijado en Techo</t>
  </si>
  <si>
    <t>Lampara Led Ojo de buey, tipo Plafond, 6 Watts, 6000 K., Incluye conductor de goma 14/2 AWG,  1 año de garantia, incluye Salida Cenital con Tuberia EMT, USA UL, caja Octogonal USA UL fijado en Techo</t>
  </si>
  <si>
    <t>Interruptor Tirple ,Modus plus 15A, 120V.</t>
  </si>
  <si>
    <t>Interruptor sencillo, Modus Plus 15A, 120V.</t>
  </si>
  <si>
    <t>Tomacorriente15A, Modus Plus 120V</t>
  </si>
  <si>
    <t xml:space="preserve">Salida Electrica Para Extractor </t>
  </si>
  <si>
    <t>Salida para Purificadores de Aire</t>
  </si>
  <si>
    <t>Puntos de Red para cableado estructurado, compuesto por tuberia EMT 3/4", PVC 3/4", Caja 2x4 USA, UL KO 3/4" debidamente sondeado con soga de nylon.</t>
  </si>
  <si>
    <t>Mano de Obra Instalacion Instalaciones electricas Tomacorriente, Iluminacion, Interruptores. Lamparas de Emergencia, Puntos de Red</t>
  </si>
  <si>
    <t>PA</t>
  </si>
  <si>
    <t>Area Soporte Tecnico Primer Nivel</t>
  </si>
  <si>
    <t>Tomacorriente GFCI 15A, Modus Plus 120V</t>
  </si>
  <si>
    <t xml:space="preserve"> Soporte Tegnico  Segundo Nivel</t>
  </si>
  <si>
    <t>Lampara Led Ojo de buey, tipo Plafond, 18 Watts, 6000 K., Incluye conductor de goma 14/2 AWG,  1 año de garantia, incluye Salida Cenital con Tuberia EMT, USA UL, caja Octogonal USA UL fijado en Techo</t>
  </si>
  <si>
    <t>Lampara Led Ojo de buey, tipo Plafond, 24 Watts, 6000 K., Incluye conductor de goma 14/2 AWG,  1 año de garantia, incluye Salida Cenital con Tuberia EMT, USA UL, caja Octogonal USA UL fijado en Techo</t>
  </si>
  <si>
    <t>Interruptor TriWey ,Modus plus 15A, 120V.</t>
  </si>
  <si>
    <t>Interruptor Doble, Modus Plus 15A, 120V.</t>
  </si>
  <si>
    <t xml:space="preserve">Cableado Electrico de Potencia Panel Cuarto Electrico 
</t>
  </si>
  <si>
    <t xml:space="preserve">Panel  de Distribucion  Nema 1, 3 Polos, 150Amp, 24 Circuitos,120/ 208Voltios, 60Hz,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</si>
  <si>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>Pane</t>
    </r>
    <r>
      <rPr>
        <b/>
        <i/>
        <sz val="14"/>
        <rFont val="Times New Roman"/>
        <family val="1"/>
      </rPr>
      <t xml:space="preserve">l </t>
    </r>
    <r>
      <rPr>
        <i/>
        <sz val="14"/>
        <rFont val="Times New Roman"/>
        <family val="1"/>
      </rPr>
      <t xml:space="preserve"> de Distribucion  Nema 3R, 3 Polos, 150Amp, 24 Circuitos,120/ 208Voltios, 60Hz.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</si>
  <si>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Tablero de Distribucion  Panel Board  Nema 3, 3 polos, Trifasico, 800 Amp, 120/208Voltios, 60Hz, Compuesto por:
 Uno (1) ECB 800/3 Load Center                                                                                                                                                                                                                                                                                                                                                                                                                                                                                                                Uno(1) Breaker 400/3
Uno (1) Breaker 225/3                                                                                                                                                                                                                                                                                                                                                                                                                                                                                                            Uno(1) Breaker 100/3
Uno (1) Breaker 90/3                                                                                                                                                      
Uno (1) Supresor de Pico Trifasico, 5 Hilos, 3 Fases, Neutro y Tierra 120KA, luces indicadores de operacion.                                                                                                       
Barra de Tierra  Y barra de Neutro
Proteccion de Resina Epoxica en Barras
Terminacion de Caja en Pintura Electrostatica.
Breakers y dispositvos del panel Board reconocidos en el meracado por su confiabilaidad y operacion. </t>
  </si>
  <si>
    <r>
      <t>Tablero de Distribucion  Panel Board</t>
    </r>
    <r>
      <rPr>
        <b/>
        <i/>
        <sz val="14"/>
        <rFont val="Times New Roman"/>
        <family val="1"/>
      </rPr>
      <t xml:space="preserve"> PB1 </t>
    </r>
    <r>
      <rPr>
        <i/>
        <sz val="14"/>
        <rFont val="Times New Roman"/>
        <family val="1"/>
      </rPr>
      <t xml:space="preserve"> Nema 3 , 3 Polos, Trifasico , 225Amp,120/ 208Voltios, 60Hz, Compuesto por:    
Uno(1) Breaker 225/3 Load Center                                                                                                                                                                                                                                                                                                                                                                                                                                                                                                      Uno(1) Breaker 80/3
Dos  (2) Breaker 70/3                                                                                                                                                                                                                                                                                                                                                                                                                                                                                                            Uno(1) Breaker 60/3
Dos (2) Breaker 30/3
Barra de Tierra  Y barra de Neutro
Proteccion de Resina Epoxica en Barras
Terminacion de Caja en Pintura Electrostatica.             
Breakers y dispositvos del panel Board reconocidos en el meracado por su confiabilaidad y operacion.                                                                                                                                         
</t>
    </r>
  </si>
  <si>
    <t>Alimentacion desde Transformador Seco 500 KVA  hasta Panel Board compuesto por:                                                                                                                                                        -4#3/0 Por fase   AWG  Fase                                                                                                                                                          -3#3/0  AWG Neutro                                                                                                                                                                -3#2/0 AWG Tierra                                                                                                                                  Canalizacion en Tuberia 3" EMT.
Voltaje de Operacion 208V.</t>
  </si>
  <si>
    <t xml:space="preserve">Alimentacion desde Panel Board 120/ 208V Hasta  PB1 , indicado en plano, compuesto por:                                                                                                                                                           -2#2 THHN Fase                                                                                                                                                           -2#4  THHN Neutro                                                                                                                                                                -1#1/0  THHN Tierra                                                                                                                                  Canalizacion en Tuberia 3" EMT.
Acometida Comedor
</t>
  </si>
  <si>
    <r>
      <t xml:space="preserve">Alimentacion desde </t>
    </r>
    <r>
      <rPr>
        <b/>
        <i/>
        <sz val="14"/>
        <rFont val="Times New Roman"/>
        <family val="1"/>
      </rPr>
      <t xml:space="preserve">PB1 </t>
    </r>
    <r>
      <rPr>
        <i/>
        <sz val="14"/>
        <rFont val="Times New Roman"/>
        <family val="1"/>
      </rPr>
      <t xml:space="preserve">hasta Panel </t>
    </r>
    <r>
      <rPr>
        <b/>
        <i/>
        <sz val="14"/>
        <rFont val="Times New Roman"/>
        <family val="1"/>
      </rPr>
      <t>General Cocina</t>
    </r>
    <r>
      <rPr>
        <i/>
        <sz val="14"/>
        <rFont val="Times New Roman"/>
        <family val="1"/>
      </rPr>
      <t xml:space="preserve">  208V, 60Hz,, para  alimentacion panel general iluminacion y tomacorriente  indicado en plano, compuesto por:                                                                                                                                                           -3#4 THHN Fase                                                                                                                                                           -1#6  THHN Neutro                                                                                                                                                                -1#8 THHN Tierra                                                                                                                                  Canalizacion en Tuberia 1  1/2" EMT.
</t>
    </r>
  </si>
  <si>
    <r>
      <t xml:space="preserve">Alimentacion desde </t>
    </r>
    <r>
      <rPr>
        <b/>
        <i/>
        <sz val="14"/>
        <rFont val="Times New Roman"/>
        <family val="1"/>
      </rPr>
      <t xml:space="preserve">PB1 </t>
    </r>
    <r>
      <rPr>
        <i/>
        <sz val="14"/>
        <rFont val="Times New Roman"/>
        <family val="1"/>
      </rPr>
      <t xml:space="preserve">hasta  </t>
    </r>
    <r>
      <rPr>
        <b/>
        <i/>
        <sz val="14"/>
        <rFont val="Times New Roman"/>
        <family val="1"/>
      </rPr>
      <t xml:space="preserve">Panel General Comedor </t>
    </r>
    <r>
      <rPr>
        <i/>
        <sz val="14"/>
        <rFont val="Times New Roman"/>
        <family val="1"/>
      </rPr>
      <t xml:space="preserve"> 120/208V, 60Hz,, para  alimentacion panel general iluminacion y tomacorriente  indicado en plano, compuesto por:                                                                                                                                                           -3#4 THHN Fase                                                                                                                                                           -1#6  THHN Neutro                                                                                                                                                                -1#8 THHN Tierra                                                                                                                                  Canalizacion en Tuberia 1  1/2" EMT.
</t>
    </r>
  </si>
  <si>
    <r>
      <t xml:space="preserve">Alimentacion desde </t>
    </r>
    <r>
      <rPr>
        <b/>
        <i/>
        <sz val="14"/>
        <rFont val="Times New Roman"/>
        <family val="1"/>
      </rPr>
      <t xml:space="preserve">PB1 </t>
    </r>
    <r>
      <rPr>
        <i/>
        <sz val="14"/>
        <rFont val="Times New Roman"/>
        <family val="1"/>
      </rPr>
      <t>hasta</t>
    </r>
    <r>
      <rPr>
        <b/>
        <i/>
        <sz val="14"/>
        <rFont val="Times New Roman"/>
        <family val="1"/>
      </rPr>
      <t xml:space="preserve">  A/A Computo</t>
    </r>
    <r>
      <rPr>
        <i/>
        <sz val="14"/>
        <rFont val="Times New Roman"/>
        <family val="1"/>
      </rPr>
      <t xml:space="preserve"> 120/ 208V, 60Hz,, para  alimentacion panel general iluminacion y tomacorriente  indicado en plano, compuesto por:                                                                                                                                                           -3#4 THHN Fase                                                                                                                                                           -1#6  THHN Neutro                                                                                                                                                                -1#8 THHN Tierra                                                                                                                                  Canalizacion en Tuberia 2" EMT.
</t>
    </r>
  </si>
  <si>
    <r>
      <t xml:space="preserve">Alimentacion desde </t>
    </r>
    <r>
      <rPr>
        <b/>
        <i/>
        <sz val="14"/>
        <rFont val="Times New Roman"/>
        <family val="1"/>
      </rPr>
      <t xml:space="preserve">PB1 </t>
    </r>
    <r>
      <rPr>
        <i/>
        <sz val="14"/>
        <rFont val="Times New Roman"/>
        <family val="1"/>
      </rPr>
      <t>hasta</t>
    </r>
    <r>
      <rPr>
        <b/>
        <i/>
        <sz val="14"/>
        <rFont val="Times New Roman"/>
        <family val="1"/>
      </rPr>
      <t xml:space="preserve"> Panel  Area Soporte Tecnico </t>
    </r>
    <r>
      <rPr>
        <i/>
        <sz val="14"/>
        <rFont val="Times New Roman"/>
        <family val="1"/>
      </rPr>
      <t xml:space="preserve"> 120/ 208V, 60Hz,, para  alimentacion panel general iluminacion y tomacorriente  indicado en plano, compuesto por:                                                                                                                                                           -3#4 THHN Fase                                                                                                                                                           -1#6  THHN Neutro                                                                                                                                                                -1#8 THHN Tierra                                                                                                                                  Canalizacion en Tuberia 1 12" EMT.
</t>
    </r>
  </si>
  <si>
    <t>Mano de Obra Instalacion Instalaciones electricas de Potencia 
Cableado de Potencia 
Instalacion de Paneles Boards
Instalacion paneles de distribucion</t>
  </si>
  <si>
    <t>CLIMATIZACION COMEDOR SEDE JCE Y AREA DE SOPORTE TECNICO</t>
  </si>
  <si>
    <t>SOPORTE TECNICO</t>
  </si>
  <si>
    <t>Unidad de Climatizacion Piso Techo Inverter, 18000 BTU/h, Eficiencia minima 16(SEER 16) R-410, 1Ph, 208V, 60Hz, 
Condensador Serpentin en en Cobre. Tiro Veritcal, Incluye tuberia de cobre, Insulada, Drenaje, Soporteria mecanica en techo, y todo lo necesario para su puesta en funcionamiento.</t>
  </si>
  <si>
    <t>Unidad de Climatizacion Fancoil Ducteable  Inverter,18000 BTU/h, Eficiencia minima 16(SEER 16) R-410, 1Ph, 208V, 60Hz, 
Condensador Serpentin en en Cobre. Tiro Veritcal, Incluye tuberia de cobre, Insulada, Drenaje, Soporteria mecanica en techo, ejillas metalicas 4 vias para inyeccion de aire acondicionado, rejilla plastica con filtro vegetal para retorno de aire acondicionado,  y todo lo necesario para su puesta en funcionamiento.</t>
  </si>
  <si>
    <t>Unidad de Climatizacion Fancoil Ducteable  Inverter,24000 BTU/h, Eficiencia minima 16(SEER 16) R-410, 1Ph, 208V, 60Hz, 
Condensador Serpentin en en Cobre. Tiro Veritcal, Incluye tuberia de cobre, Insulada, Drenaje, Soporteria mecanica en techo, rejillas metalicas 4 vias para inyeccion de aire acondicionado, rejilla plastica con filtro vegetal para retorno de aire acondicionado,  y todo lo necesario para su puesta en funcionamiento.</t>
  </si>
  <si>
    <t>Unidad de Climatizacion Fancoil Ducteable  Inverter,36000 BTU/h, Eficiencia minima 16(SEER 16) R-410, 1Ph, 208V, 60Hz, 
Condensador Serpentin en en Cobre. Tiro Veritcal, Incluye tuberia de cobre, Insulada, Drenaje, Soporteria mecanica en techo,ejillas metalicas 4 vias para inyeccion de aire acondicionado, rejilla plastica con filtro vegetal para retorno de aire acondicionado,   y todo lo necesario para su puesta en funcionamiento.</t>
  </si>
  <si>
    <t>Ton</t>
  </si>
  <si>
    <t>Suministro de Ductos para Unidades de soporte Tecnico, segundo Nivel compuesto para las siguientes unidades:
Unidad Fancoil 18000 Btu/h
Unidad Fancoil 24000 Btu/h
Unidad Fancoil 36000 Btu/h</t>
  </si>
  <si>
    <t>AREA DE COMEDOR</t>
  </si>
  <si>
    <t>Unidad de Climatizacion Power Cassette 2 Ton  Inverter,36000 BTU/h, Eficiencia minima 16(SEER 16) R-410, 1Ph, 208V, 60Hz, 
Condensador Serpentin en en Cobre. Tiro Veritcal, Incluye tuberia de cobre, Insulada, Drenaje, Soporteria mecanica en techo,  y todo lo necesario para su puesta en funcionamiento.</t>
  </si>
  <si>
    <t>Extractor industrial industrial en acero inoxidable 450CFM, 
Incluye:
-Soporteria mecanica
-Ducto Salida desde area de comida hasta pared exterior.
- Conexion Electrica, Operacion por interruptor 20 Amperes</t>
  </si>
  <si>
    <t>Purificador de aire Para instalacion en Plafond, area de uso de 500Pies cuadrados, Mantenimiento, solo sustitucion de filtro,.</t>
  </si>
  <si>
    <t>Mano de obra Instalacion Unidades de Airea  Acondicionado
Comedor
Soporte Tecnico
Incluye lo Siguiente:
Instalacion de tuberias de cobre desde condensador hasta evaporador.
Instalacion de Condensador en Techo de acuerdo a ubicacion de planos.
Instalacion de Evaporador de Acuerdo a ubicacion de planos.
Instalacion de drenaje 
Instalacion de ducteria para evaporadores Ducteables, en Planchas de poliuretano.
Instalacion de Extractores, campanas y ductos de extraccion olores, area de comedor.</t>
  </si>
  <si>
    <r>
      <t xml:space="preserve">Columna de amarre en pared 15 x 20 Mts.  4 </t>
    </r>
    <r>
      <rPr>
        <i/>
        <sz val="14"/>
        <rFont val="Calibri"/>
        <family val="2"/>
      </rPr>
      <t>ø</t>
    </r>
    <r>
      <rPr>
        <i/>
        <sz val="14"/>
        <rFont val="Times New Roman"/>
        <family val="1"/>
      </rPr>
      <t xml:space="preserve"> 1/2'' + 2 Ø 3/8'', estb. Ø 3/8'' @ 0. 20</t>
    </r>
  </si>
  <si>
    <r>
      <t xml:space="preserve">Estructura y Cubierta en Aluzinc con Aislante Termico de 2 mm de espesor  Comedor Exterior (con Perfiles W 8*24; Perfiles W 6*8.5; Barras de </t>
    </r>
    <r>
      <rPr>
        <i/>
        <sz val="14"/>
        <rFont val="Calibri"/>
        <family val="2"/>
      </rPr>
      <t>½" Roscadas)</t>
    </r>
  </si>
  <si>
    <r>
      <t>Pozo filtrante 12" + camisa 10", tubos de 10</t>
    </r>
    <r>
      <rPr>
        <i/>
        <sz val="14"/>
        <rFont val="Calibri"/>
        <family val="2"/>
      </rPr>
      <t>" x 20' en H.N.</t>
    </r>
    <r>
      <rPr>
        <i/>
        <sz val="14"/>
        <rFont val="Times New Roman"/>
        <family val="1"/>
      </rPr>
      <t xml:space="preserve"> + registro 1.50x1.50x1.10mts.</t>
    </r>
  </si>
  <si>
    <r>
      <t>Puerta Comercial con cristal de 1/4 en P-40 color Aluminio plata, con brazo hidraulico de (0.90 x 2.10 Mts</t>
    </r>
    <r>
      <rPr>
        <i/>
        <sz val="14"/>
        <rFont val="Calibri"/>
        <family val="2"/>
      </rPr>
      <t>²</t>
    </r>
    <r>
      <rPr>
        <i/>
        <sz val="14"/>
        <rFont val="Times New Roman"/>
        <family val="1"/>
      </rPr>
      <t xml:space="preserve">) </t>
    </r>
    <r>
      <rPr>
        <b/>
        <i/>
        <sz val="14"/>
        <rFont val="Times New Roman"/>
        <family val="1"/>
      </rPr>
      <t xml:space="preserve">  </t>
    </r>
    <r>
      <rPr>
        <i/>
        <sz val="14"/>
        <rFont val="Times New Roman"/>
        <family val="1"/>
      </rPr>
      <t>laminado frosteen</t>
    </r>
    <r>
      <rPr>
        <b/>
        <i/>
        <sz val="14"/>
        <rFont val="Times New Roman"/>
        <family val="1"/>
      </rPr>
      <t>.</t>
    </r>
  </si>
  <si>
    <r>
      <t>Puerta Comercial con cristal de 1/4 en P-40 color Aluminio plata, con brazo hidraulico de (0.90 x 2.10 Mts</t>
    </r>
    <r>
      <rPr>
        <i/>
        <sz val="14"/>
        <rFont val="Calibri"/>
        <family val="2"/>
      </rPr>
      <t>²</t>
    </r>
    <r>
      <rPr>
        <i/>
        <sz val="14"/>
        <rFont val="Times New Roman"/>
        <family val="1"/>
      </rPr>
      <t xml:space="preserve">) </t>
    </r>
    <r>
      <rPr>
        <b/>
        <i/>
        <sz val="14"/>
        <rFont val="Times New Roman"/>
        <family val="1"/>
      </rPr>
      <t xml:space="preserve">  </t>
    </r>
    <r>
      <rPr>
        <i/>
        <sz val="14"/>
        <rFont val="Times New Roman"/>
        <family val="1"/>
      </rPr>
      <t>laminado frosteen doble</t>
    </r>
  </si>
  <si>
    <t>Gastos Indirectos</t>
  </si>
  <si>
    <t>A</t>
  </si>
  <si>
    <t>A.01</t>
  </si>
  <si>
    <t>A.02</t>
  </si>
  <si>
    <t>A.03</t>
  </si>
  <si>
    <t>A.04</t>
  </si>
  <si>
    <t>A.05</t>
  </si>
  <si>
    <t>A.06</t>
  </si>
  <si>
    <t>A.07</t>
  </si>
  <si>
    <t>A.08</t>
  </si>
  <si>
    <t>A.09</t>
  </si>
  <si>
    <t>T.G</t>
  </si>
  <si>
    <t>Ud.</t>
  </si>
  <si>
    <t xml:space="preserve">Rampa de escalera, E=0.14mts. Ø 1/2'' en eje ''x'' + Ø 3/8'' en eje ''y''@ 0.20 Mts </t>
  </si>
  <si>
    <t>Bajante en tubo de 4'' SDR-41 con su boquilla</t>
  </si>
  <si>
    <r>
      <t xml:space="preserve">Estructura y Cubierta en Aluzinc con aislante termico de 2 mm de espesor comedor interior (con Perfiles W 8x24; Perfiles W 6x8.5; Barras de </t>
    </r>
    <r>
      <rPr>
        <i/>
        <sz val="14"/>
        <rFont val="Calibri"/>
        <family val="2"/>
      </rPr>
      <t>½" Roscadas)</t>
    </r>
    <r>
      <rPr>
        <i/>
        <sz val="14"/>
        <rFont val="Times New Roman"/>
        <family val="1"/>
      </rPr>
      <t>. (Incluye tratamiento y pintura de las columnas metalicas existentes)</t>
    </r>
  </si>
  <si>
    <t>Recubrimiento de columnas metalicas existentes en sheetrock</t>
  </si>
  <si>
    <t>Preparacion de huecos en puertas y ventanas en muros de sheetrock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</si>
</sst>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  <numFmt numFmtId="165" formatCode="0.0"/>
    <numFmt numFmtId="166" formatCode="&quot;RD$&quot;#,##0.00"/>
  </numFmts>
  <fonts count="34" x14ac:knownFonts="1">
    <font>
      <sz val="11"/>
      <name val="Calibri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name val="Arial"/>
      <family val="2"/>
    </font>
    <font>
      <sz val="12"/>
      <color rgb="FF000000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Arial Narrow"/>
      <family val="2"/>
    </font>
    <font>
      <sz val="11"/>
      <color indexed="8"/>
      <name val="Calibri"/>
      <family val="2"/>
    </font>
    <font>
      <sz val="14"/>
      <name val="Times New Roman"/>
      <family val="1"/>
    </font>
    <font>
      <b/>
      <sz val="14"/>
      <name val="Times New Roman"/>
      <family val="1"/>
    </font>
    <font>
      <sz val="10"/>
      <color rgb="FF000000"/>
      <name val="Arial"/>
      <family val="2"/>
    </font>
    <font>
      <b/>
      <sz val="16"/>
      <name val="Times New Roman"/>
      <family val="1"/>
    </font>
    <font>
      <b/>
      <i/>
      <sz val="14"/>
      <name val="Times New Roman"/>
      <family val="1"/>
    </font>
    <font>
      <i/>
      <sz val="14"/>
      <name val="Times New Roman"/>
      <family val="1"/>
    </font>
    <font>
      <b/>
      <sz val="11"/>
      <name val="Arial Narrow"/>
      <family val="2"/>
    </font>
    <font>
      <b/>
      <sz val="15"/>
      <name val="Arial"/>
      <family val="2"/>
    </font>
    <font>
      <i/>
      <sz val="14"/>
      <color indexed="8"/>
      <name val="Times New Roman"/>
      <family val="1"/>
    </font>
    <font>
      <b/>
      <i/>
      <sz val="18"/>
      <name val="Times New Roman"/>
      <family val="1"/>
    </font>
    <font>
      <i/>
      <sz val="14"/>
      <name val="Calibri"/>
      <family val="2"/>
    </font>
    <font>
      <i/>
      <sz val="14"/>
      <name val="Calibri"/>
      <family val="2"/>
      <scheme val="minor"/>
    </font>
    <font>
      <b/>
      <i/>
      <sz val="16"/>
      <name val="Times New Roman"/>
      <family val="1"/>
    </font>
    <font>
      <b/>
      <i/>
      <sz val="14"/>
      <color rgb="FF000000"/>
      <name val="Times New Roman"/>
      <family val="1"/>
    </font>
    <font>
      <i/>
      <sz val="14"/>
      <color rgb="FF000000"/>
      <name val="Times New Roman"/>
      <family val="1"/>
    </font>
    <font>
      <i/>
      <sz val="14"/>
      <color rgb="FF92D050"/>
      <name val="Times New Roman"/>
      <family val="1"/>
    </font>
    <font>
      <i/>
      <sz val="11"/>
      <name val="Arial Narrow"/>
      <family val="2"/>
    </font>
    <font>
      <b/>
      <i/>
      <sz val="11"/>
      <name val="Arial Narrow"/>
      <family val="2"/>
    </font>
    <font>
      <i/>
      <sz val="16"/>
      <name val="Times New Roman"/>
      <family val="1"/>
    </font>
    <font>
      <b/>
      <i/>
      <sz val="16"/>
      <color rgb="FF000000"/>
      <name val="Times New Roman"/>
      <family val="1"/>
    </font>
    <font>
      <i/>
      <sz val="11"/>
      <color rgb="FF000000"/>
      <name val="Arial"/>
      <family val="2"/>
    </font>
    <font>
      <i/>
      <sz val="12"/>
      <color rgb="FF000000"/>
      <name val="Arial"/>
      <family val="2"/>
    </font>
    <font>
      <b/>
      <i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164" fontId="7" fillId="0" borderId="0">
      <alignment vertical="top"/>
      <protection locked="0"/>
    </xf>
    <xf numFmtId="0" fontId="8" fillId="0" borderId="0">
      <protection locked="0"/>
    </xf>
    <xf numFmtId="44" fontId="10" fillId="0" borderId="0" applyFont="0" applyFill="0" applyBorder="0" applyAlignment="0" applyProtection="0"/>
    <xf numFmtId="0" fontId="13" fillId="0" borderId="0"/>
  </cellStyleXfs>
  <cellXfs count="315">
    <xf numFmtId="0" fontId="0" fillId="0" borderId="0" xfId="0">
      <alignment vertical="center"/>
    </xf>
    <xf numFmtId="4" fontId="16" fillId="0" borderId="8" xfId="1" applyNumberFormat="1" applyFont="1" applyBorder="1" applyAlignment="1" applyProtection="1">
      <alignment vertical="center" wrapText="1"/>
    </xf>
    <xf numFmtId="4" fontId="16" fillId="0" borderId="8" xfId="0" applyNumberFormat="1" applyFont="1" applyFill="1" applyBorder="1" applyAlignment="1" applyProtection="1">
      <alignment horizontal="center" vertical="center"/>
      <protection locked="0"/>
    </xf>
    <xf numFmtId="164" fontId="20" fillId="0" borderId="9" xfId="3" applyNumberFormat="1" applyFont="1" applyFill="1" applyBorder="1" applyAlignment="1" applyProtection="1">
      <alignment horizontal="center" vertical="center"/>
      <protection locked="0"/>
    </xf>
    <xf numFmtId="4" fontId="16" fillId="0" borderId="8" xfId="3" applyNumberFormat="1" applyFont="1" applyBorder="1" applyAlignment="1" applyProtection="1">
      <alignment horizontal="right" vertical="center"/>
      <protection locked="0"/>
    </xf>
    <xf numFmtId="164" fontId="20" fillId="0" borderId="14" xfId="3" applyNumberFormat="1" applyFont="1" applyFill="1" applyBorder="1" applyAlignment="1" applyProtection="1">
      <alignment horizontal="center" vertical="center"/>
      <protection locked="0"/>
    </xf>
    <xf numFmtId="4" fontId="16" fillId="0" borderId="10" xfId="3" applyNumberFormat="1" applyFont="1" applyBorder="1" applyAlignment="1" applyProtection="1">
      <alignment horizontal="right" vertical="center"/>
      <protection locked="0"/>
    </xf>
    <xf numFmtId="164" fontId="15" fillId="0" borderId="5" xfId="3" applyNumberFormat="1" applyFont="1" applyFill="1" applyBorder="1" applyAlignment="1" applyProtection="1">
      <alignment horizontal="center" vertical="center"/>
      <protection locked="0"/>
    </xf>
    <xf numFmtId="164" fontId="15" fillId="0" borderId="18" xfId="3" applyNumberFormat="1" applyFont="1" applyFill="1" applyBorder="1" applyAlignment="1" applyProtection="1">
      <alignment horizontal="center" vertical="center"/>
      <protection locked="0"/>
    </xf>
    <xf numFmtId="164" fontId="15" fillId="0" borderId="9" xfId="3" applyNumberFormat="1" applyFont="1" applyFill="1" applyBorder="1" applyAlignment="1" applyProtection="1">
      <alignment horizontal="center" vertical="center"/>
      <protection locked="0"/>
    </xf>
    <xf numFmtId="164" fontId="15" fillId="0" borderId="14" xfId="3" applyNumberFormat="1" applyFont="1" applyFill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right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right"/>
      <protection locked="0"/>
    </xf>
    <xf numFmtId="49" fontId="1" fillId="0" borderId="2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31" fillId="0" borderId="5" xfId="0" applyFont="1" applyBorder="1" applyAlignment="1" applyProtection="1">
      <alignment horizontal="center" vertical="center"/>
      <protection locked="0"/>
    </xf>
    <xf numFmtId="0" fontId="31" fillId="0" borderId="0" xfId="0" applyFont="1" applyBorder="1" applyAlignment="1" applyProtection="1">
      <alignment horizontal="center"/>
      <protection locked="0"/>
    </xf>
    <xf numFmtId="0" fontId="31" fillId="0" borderId="0" xfId="0" applyFont="1" applyBorder="1" applyAlignment="1" applyProtection="1">
      <alignment horizontal="right"/>
      <protection locked="0"/>
    </xf>
    <xf numFmtId="0" fontId="31" fillId="0" borderId="2" xfId="0" applyFont="1" applyBorder="1" applyAlignment="1" applyProtection="1">
      <alignment horizontal="center"/>
      <protection locked="0"/>
    </xf>
    <xf numFmtId="0" fontId="33" fillId="0" borderId="0" xfId="0" applyFont="1" applyBorder="1" applyAlignment="1" applyProtection="1">
      <alignment horizontal="center" vertical="justify"/>
      <protection locked="0"/>
    </xf>
    <xf numFmtId="0" fontId="1" fillId="0" borderId="0" xfId="0" applyFont="1" applyAlignment="1" applyProtection="1">
      <alignment horizontal="justify" vertical="justify"/>
      <protection locked="0"/>
    </xf>
    <xf numFmtId="0" fontId="33" fillId="0" borderId="0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right"/>
      <protection locked="0"/>
    </xf>
    <xf numFmtId="0" fontId="31" fillId="0" borderId="16" xfId="0" applyFont="1" applyBorder="1" applyAlignment="1" applyProtection="1">
      <alignment horizontal="center"/>
      <protection locked="0"/>
    </xf>
    <xf numFmtId="0" fontId="24" fillId="0" borderId="28" xfId="0" applyFont="1" applyBorder="1" applyAlignment="1" applyProtection="1">
      <alignment horizontal="center"/>
      <protection locked="0"/>
    </xf>
    <xf numFmtId="0" fontId="24" fillId="0" borderId="29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protection locked="0"/>
    </xf>
    <xf numFmtId="0" fontId="24" fillId="0" borderId="30" xfId="0" applyFont="1" applyBorder="1" applyAlignment="1" applyProtection="1">
      <alignment horizontal="center"/>
      <protection locked="0"/>
    </xf>
    <xf numFmtId="0" fontId="24" fillId="0" borderId="30" xfId="0" applyFont="1" applyBorder="1" applyAlignment="1" applyProtection="1">
      <alignment horizontal="right"/>
      <protection locked="0"/>
    </xf>
    <xf numFmtId="0" fontId="24" fillId="0" borderId="19" xfId="0" applyFont="1" applyBorder="1" applyAlignment="1" applyProtection="1">
      <alignment horizont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0" fontId="24" fillId="0" borderId="22" xfId="0" applyFont="1" applyBorder="1" applyAlignment="1" applyProtection="1">
      <alignment horizontal="right" vertical="center"/>
      <protection locked="0"/>
    </xf>
    <xf numFmtId="0" fontId="24" fillId="0" borderId="23" xfId="0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 applyProtection="1">
      <alignment horizontal="right" vertical="center"/>
      <protection locked="0"/>
    </xf>
    <xf numFmtId="0" fontId="24" fillId="0" borderId="9" xfId="0" applyFont="1" applyBorder="1" applyAlignment="1" applyProtection="1">
      <alignment horizontal="center" vertical="center"/>
      <protection locked="0"/>
    </xf>
    <xf numFmtId="4" fontId="16" fillId="0" borderId="8" xfId="0" applyNumberFormat="1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4" fontId="16" fillId="0" borderId="8" xfId="0" applyNumberFormat="1" applyFont="1" applyBorder="1" applyAlignment="1" applyProtection="1">
      <alignment horizontal="right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justify" vertical="justify"/>
      <protection locked="0"/>
    </xf>
    <xf numFmtId="4" fontId="16" fillId="2" borderId="8" xfId="0" applyNumberFormat="1" applyFont="1" applyFill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4" fontId="16" fillId="0" borderId="10" xfId="0" applyNumberFormat="1" applyFont="1" applyBorder="1" applyAlignment="1" applyProtection="1">
      <alignment horizontal="right" vertical="center"/>
      <protection locked="0"/>
    </xf>
    <xf numFmtId="164" fontId="15" fillId="0" borderId="5" xfId="1" applyFont="1" applyBorder="1" applyAlignment="1" applyProtection="1">
      <alignment horizontal="center" vertical="center"/>
      <protection locked="0"/>
    </xf>
    <xf numFmtId="4" fontId="16" fillId="0" borderId="8" xfId="1" applyNumberFormat="1" applyFont="1" applyBorder="1" applyAlignment="1" applyProtection="1">
      <alignment horizontal="center" vertical="center"/>
      <protection locked="0"/>
    </xf>
    <xf numFmtId="4" fontId="16" fillId="0" borderId="8" xfId="1" applyNumberFormat="1" applyFont="1" applyBorder="1" applyAlignment="1" applyProtection="1">
      <alignment horizontal="right" vertical="center"/>
      <protection locked="0"/>
    </xf>
    <xf numFmtId="164" fontId="11" fillId="0" borderId="0" xfId="1" applyNumberFormat="1" applyFont="1" applyBorder="1" applyAlignment="1" applyProtection="1">
      <alignment horizontal="right"/>
      <protection locked="0"/>
    </xf>
    <xf numFmtId="0" fontId="11" fillId="0" borderId="0" xfId="0" applyFont="1" applyAlignment="1" applyProtection="1">
      <protection locked="0"/>
    </xf>
    <xf numFmtId="4" fontId="16" fillId="0" borderId="8" xfId="0" applyNumberFormat="1" applyFont="1" applyBorder="1" applyAlignment="1" applyProtection="1">
      <alignment horizontal="right" vertical="center" wrapText="1"/>
      <protection locked="0"/>
    </xf>
    <xf numFmtId="4" fontId="11" fillId="0" borderId="0" xfId="1" applyNumberFormat="1" applyFont="1" applyBorder="1" applyAlignment="1" applyProtection="1">
      <alignment horizontal="justify" vertical="justify"/>
      <protection locked="0"/>
    </xf>
    <xf numFmtId="164" fontId="11" fillId="0" borderId="0" xfId="1" applyNumberFormat="1" applyFont="1" applyBorder="1" applyAlignment="1" applyProtection="1">
      <alignment horizontal="justify" vertical="justify"/>
      <protection locked="0"/>
    </xf>
    <xf numFmtId="0" fontId="11" fillId="0" borderId="0" xfId="0" applyFont="1" applyAlignment="1" applyProtection="1">
      <alignment horizontal="justify" vertical="justify"/>
      <protection locked="0"/>
    </xf>
    <xf numFmtId="4" fontId="16" fillId="0" borderId="8" xfId="0" applyNumberFormat="1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 applyProtection="1">
      <alignment horizontal="center" vertical="center" wrapText="1"/>
      <protection locked="0"/>
    </xf>
    <xf numFmtId="4" fontId="11" fillId="0" borderId="0" xfId="1" applyNumberFormat="1" applyFont="1" applyBorder="1" applyAlignment="1" applyProtection="1">
      <alignment horizontal="right"/>
      <protection locked="0"/>
    </xf>
    <xf numFmtId="39" fontId="11" fillId="0" borderId="0" xfId="1" applyNumberFormat="1" applyFont="1" applyBorder="1" applyAlignment="1" applyProtection="1">
      <alignment horizontal="right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4" fontId="15" fillId="2" borderId="8" xfId="0" applyNumberFormat="1" applyFont="1" applyFill="1" applyBorder="1" applyAlignment="1" applyProtection="1">
      <alignment horizontal="center" vertical="center"/>
      <protection locked="0"/>
    </xf>
    <xf numFmtId="4" fontId="15" fillId="2" borderId="10" xfId="0" applyNumberFormat="1" applyFont="1" applyFill="1" applyBorder="1" applyAlignment="1" applyProtection="1">
      <alignment horizontal="right" vertical="center"/>
      <protection locked="0"/>
    </xf>
    <xf numFmtId="4" fontId="16" fillId="2" borderId="8" xfId="0" applyNumberFormat="1" applyFont="1" applyFill="1" applyBorder="1" applyAlignment="1" applyProtection="1">
      <alignment horizontal="right" vertical="center"/>
      <protection locked="0"/>
    </xf>
    <xf numFmtId="39" fontId="11" fillId="0" borderId="0" xfId="1" applyNumberFormat="1" applyFont="1" applyBorder="1" applyAlignment="1" applyProtection="1">
      <alignment horizontal="right" vertical="center"/>
      <protection locked="0"/>
    </xf>
    <xf numFmtId="0" fontId="11" fillId="0" borderId="0" xfId="0" applyFont="1" applyAlignment="1" applyProtection="1">
      <alignment vertical="center"/>
      <protection locked="0"/>
    </xf>
    <xf numFmtId="4" fontId="16" fillId="2" borderId="10" xfId="0" applyNumberFormat="1" applyFont="1" applyFill="1" applyBorder="1" applyAlignment="1" applyProtection="1">
      <alignment horizontal="right" vertical="center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4" fontId="15" fillId="0" borderId="8" xfId="0" applyNumberFormat="1" applyFont="1" applyBorder="1" applyAlignment="1" applyProtection="1">
      <alignment horizontal="center" vertical="center"/>
      <protection locked="0"/>
    </xf>
    <xf numFmtId="4" fontId="15" fillId="0" borderId="8" xfId="0" applyNumberFormat="1" applyFont="1" applyBorder="1" applyAlignment="1" applyProtection="1">
      <alignment horizontal="right" vertical="center"/>
      <protection locked="0"/>
    </xf>
    <xf numFmtId="39" fontId="11" fillId="0" borderId="0" xfId="3" applyNumberFormat="1" applyFont="1" applyBorder="1" applyAlignment="1" applyProtection="1">
      <alignment horizontal="right"/>
      <protection locked="0"/>
    </xf>
    <xf numFmtId="4" fontId="1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justify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" fontId="16" fillId="0" borderId="9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top"/>
      <protection locked="0"/>
    </xf>
    <xf numFmtId="4" fontId="16" fillId="0" borderId="14" xfId="0" applyNumberFormat="1" applyFont="1" applyBorder="1" applyAlignment="1" applyProtection="1">
      <alignment horizontal="center" vertical="center"/>
      <protection locked="0"/>
    </xf>
    <xf numFmtId="164" fontId="15" fillId="0" borderId="14" xfId="1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164" fontId="15" fillId="0" borderId="9" xfId="1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justify" vertical="center"/>
      <protection locked="0"/>
    </xf>
    <xf numFmtId="164" fontId="15" fillId="0" borderId="18" xfId="1" applyFont="1" applyBorder="1" applyAlignment="1" applyProtection="1">
      <alignment horizontal="center" vertical="center"/>
      <protection locked="0"/>
    </xf>
    <xf numFmtId="4" fontId="25" fillId="0" borderId="8" xfId="0" applyNumberFormat="1" applyFont="1" applyBorder="1" applyAlignment="1" applyProtection="1">
      <alignment horizontal="center" vertical="center"/>
      <protection locked="0"/>
    </xf>
    <xf numFmtId="4" fontId="16" fillId="2" borderId="8" xfId="1" applyNumberFormat="1" applyFont="1" applyFill="1" applyBorder="1" applyAlignment="1" applyProtection="1">
      <alignment horizontal="center" vertical="center" wrapText="1"/>
      <protection locked="0"/>
    </xf>
    <xf numFmtId="4" fontId="27" fillId="0" borderId="8" xfId="0" applyNumberFormat="1" applyFont="1" applyBorder="1" applyAlignment="1" applyProtection="1">
      <alignment horizontal="center" vertical="center"/>
      <protection locked="0"/>
    </xf>
    <xf numFmtId="4" fontId="27" fillId="0" borderId="8" xfId="0" applyNumberFormat="1" applyFont="1" applyBorder="1" applyAlignment="1" applyProtection="1">
      <alignment horizontal="right" vertical="center"/>
      <protection locked="0"/>
    </xf>
    <xf numFmtId="164" fontId="28" fillId="0" borderId="19" xfId="1" applyFont="1" applyBorder="1" applyAlignment="1" applyProtection="1">
      <alignment horizontal="center" vertical="center"/>
      <protection locked="0"/>
    </xf>
    <xf numFmtId="4" fontId="29" fillId="0" borderId="8" xfId="0" applyNumberFormat="1" applyFont="1" applyBorder="1" applyAlignment="1" applyProtection="1">
      <alignment horizontal="center" vertical="center"/>
      <protection locked="0"/>
    </xf>
    <xf numFmtId="4" fontId="29" fillId="0" borderId="10" xfId="0" applyNumberFormat="1" applyFont="1" applyBorder="1" applyAlignment="1" applyProtection="1">
      <alignment horizontal="right" vertical="center"/>
      <protection locked="0"/>
    </xf>
    <xf numFmtId="164" fontId="23" fillId="0" borderId="5" xfId="1" applyFont="1" applyBorder="1" applyAlignment="1" applyProtection="1">
      <alignment horizontal="center" vertical="center"/>
      <protection locked="0"/>
    </xf>
    <xf numFmtId="4" fontId="28" fillId="0" borderId="8" xfId="0" applyNumberFormat="1" applyFont="1" applyBorder="1" applyAlignment="1" applyProtection="1">
      <alignment horizontal="right" vertical="center"/>
      <protection locked="0"/>
    </xf>
    <xf numFmtId="0" fontId="28" fillId="0" borderId="18" xfId="0" applyFont="1" applyBorder="1" applyAlignment="1" applyProtection="1">
      <alignment horizontal="center" vertical="center"/>
      <protection locked="0"/>
    </xf>
    <xf numFmtId="0" fontId="28" fillId="0" borderId="9" xfId="0" applyFont="1" applyBorder="1" applyAlignment="1" applyProtection="1">
      <alignment horizontal="center" vertical="center"/>
      <protection locked="0"/>
    </xf>
    <xf numFmtId="0" fontId="16" fillId="0" borderId="8" xfId="0" applyFont="1" applyFill="1" applyBorder="1" applyAlignment="1" applyProtection="1">
      <alignment horizontal="center" vertical="center"/>
      <protection locked="0"/>
    </xf>
    <xf numFmtId="4" fontId="9" fillId="0" borderId="8" xfId="0" applyNumberFormat="1" applyFont="1" applyBorder="1" applyAlignment="1" applyProtection="1">
      <alignment horizontal="center" vertical="center"/>
      <protection locked="0"/>
    </xf>
    <xf numFmtId="4" fontId="17" fillId="0" borderId="8" xfId="0" applyNumberFormat="1" applyFont="1" applyBorder="1" applyAlignment="1" applyProtection="1">
      <alignment horizontal="right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166" fontId="17" fillId="0" borderId="9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4" fontId="17" fillId="0" borderId="8" xfId="0" applyNumberFormat="1" applyFont="1" applyBorder="1" applyAlignment="1" applyProtection="1">
      <alignment horizontal="center" vertical="center"/>
      <protection locked="0"/>
    </xf>
    <xf numFmtId="166" fontId="17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4" fontId="12" fillId="0" borderId="10" xfId="0" applyNumberFormat="1" applyFont="1" applyBorder="1" applyAlignment="1" applyProtection="1">
      <alignment horizontal="right" vertical="center"/>
      <protection locked="0"/>
    </xf>
    <xf numFmtId="166" fontId="14" fillId="0" borderId="5" xfId="0" applyNumberFormat="1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4" fontId="11" fillId="0" borderId="8" xfId="0" applyNumberFormat="1" applyFont="1" applyBorder="1" applyAlignment="1" applyProtection="1">
      <alignment horizontal="right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4" fontId="11" fillId="0" borderId="21" xfId="0" applyNumberFormat="1" applyFont="1" applyBorder="1" applyAlignment="1" applyProtection="1">
      <alignment horizontal="right" vertical="center"/>
      <protection locked="0"/>
    </xf>
    <xf numFmtId="164" fontId="14" fillId="0" borderId="5" xfId="0" applyNumberFormat="1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10" fontId="5" fillId="0" borderId="0" xfId="0" applyNumberFormat="1" applyFont="1" applyAlignment="1" applyProtection="1">
      <protection locked="0"/>
    </xf>
    <xf numFmtId="10" fontId="5" fillId="0" borderId="0" xfId="0" applyNumberFormat="1" applyFont="1" applyBorder="1" applyAlignment="1" applyProtection="1">
      <protection locked="0"/>
    </xf>
    <xf numFmtId="166" fontId="12" fillId="0" borderId="9" xfId="0" applyNumberFormat="1" applyFont="1" applyBorder="1" applyAlignment="1" applyProtection="1">
      <alignment horizontal="center" vertical="center"/>
      <protection locked="0"/>
    </xf>
    <xf numFmtId="166" fontId="12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right" vertical="center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2" fillId="0" borderId="10" xfId="0" applyFont="1" applyBorder="1" applyAlignment="1" applyProtection="1">
      <alignment horizontal="right" vertical="center"/>
      <protection locked="0"/>
    </xf>
    <xf numFmtId="166" fontId="12" fillId="0" borderId="5" xfId="0" applyNumberFormat="1" applyFont="1" applyBorder="1" applyAlignment="1" applyProtection="1">
      <alignment horizontal="center" vertical="center"/>
      <protection locked="0"/>
    </xf>
    <xf numFmtId="166" fontId="12" fillId="0" borderId="19" xfId="0" applyNumberFormat="1" applyFont="1" applyBorder="1" applyAlignment="1" applyProtection="1">
      <alignment horizontal="center" vertical="center"/>
      <protection locked="0"/>
    </xf>
    <xf numFmtId="166" fontId="5" fillId="0" borderId="0" xfId="0" applyNumberFormat="1" applyFont="1" applyAlignment="1" applyProtection="1">
      <protection locked="0"/>
    </xf>
    <xf numFmtId="0" fontId="14" fillId="0" borderId="10" xfId="0" applyFont="1" applyBorder="1" applyAlignment="1" applyProtection="1">
      <alignment vertical="center"/>
      <protection locked="0"/>
    </xf>
    <xf numFmtId="164" fontId="14" fillId="0" borderId="5" xfId="0" applyNumberFormat="1" applyFont="1" applyBorder="1" applyAlignment="1" applyProtection="1">
      <alignment vertical="center"/>
      <protection locked="0"/>
    </xf>
    <xf numFmtId="166" fontId="12" fillId="0" borderId="18" xfId="0" applyNumberFormat="1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right" vertical="center"/>
      <protection locked="0"/>
    </xf>
    <xf numFmtId="166" fontId="12" fillId="0" borderId="26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protection locked="0"/>
    </xf>
    <xf numFmtId="0" fontId="11" fillId="0" borderId="1" xfId="0" applyFont="1" applyBorder="1" applyAlignment="1" applyProtection="1">
      <protection locked="0"/>
    </xf>
    <xf numFmtId="0" fontId="12" fillId="0" borderId="0" xfId="0" applyFont="1" applyBorder="1" applyAlignment="1" applyProtection="1">
      <alignment horizontal="center"/>
      <protection locked="0"/>
    </xf>
    <xf numFmtId="4" fontId="11" fillId="0" borderId="0" xfId="0" applyNumberFormat="1" applyFont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protection locked="0"/>
    </xf>
    <xf numFmtId="0" fontId="12" fillId="0" borderId="0" xfId="0" applyFont="1" applyBorder="1" applyAlignment="1" applyProtection="1">
      <alignment horizontal="right"/>
      <protection locked="0"/>
    </xf>
    <xf numFmtId="166" fontId="12" fillId="0" borderId="2" xfId="0" applyNumberFormat="1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protection locked="0"/>
    </xf>
    <xf numFmtId="4" fontId="5" fillId="0" borderId="0" xfId="0" applyNumberFormat="1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right"/>
      <protection locked="0"/>
    </xf>
    <xf numFmtId="166" fontId="18" fillId="0" borderId="2" xfId="0" applyNumberFormat="1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protection locked="0"/>
    </xf>
    <xf numFmtId="0" fontId="5" fillId="0" borderId="13" xfId="0" applyFont="1" applyBorder="1" applyAlignment="1" applyProtection="1">
      <protection locked="0"/>
    </xf>
    <xf numFmtId="4" fontId="5" fillId="0" borderId="13" xfId="0" applyNumberFormat="1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13" xfId="0" applyFont="1" applyBorder="1" applyAlignment="1" applyProtection="1">
      <alignment horizontal="right"/>
      <protection locked="0"/>
    </xf>
    <xf numFmtId="166" fontId="18" fillId="0" borderId="16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protection locked="0"/>
    </xf>
    <xf numFmtId="0" fontId="3" fillId="0" borderId="0" xfId="0" applyFont="1" applyBorder="1" applyAlignment="1" applyProtection="1">
      <alignment wrapText="1"/>
      <protection locked="0"/>
    </xf>
    <xf numFmtId="4" fontId="3" fillId="0" borderId="0" xfId="0" applyNumberFormat="1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justify" vertical="justify"/>
      <protection locked="0"/>
    </xf>
    <xf numFmtId="4" fontId="3" fillId="0" borderId="0" xfId="0" applyNumberFormat="1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" fontId="3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protection locked="0"/>
    </xf>
    <xf numFmtId="4" fontId="6" fillId="0" borderId="0" xfId="0" applyNumberFormat="1" applyFont="1" applyAlignment="1" applyProtection="1">
      <alignment horizontal="center"/>
      <protection locked="0"/>
    </xf>
    <xf numFmtId="4" fontId="0" fillId="0" borderId="0" xfId="0" applyNumberFormat="1" applyAlignment="1" applyProtection="1">
      <alignment horizontal="center" vertical="center"/>
      <protection locked="0"/>
    </xf>
    <xf numFmtId="0" fontId="0" fillId="0" borderId="32" xfId="0" applyBorder="1" applyProtection="1">
      <alignment vertical="center"/>
    </xf>
    <xf numFmtId="0" fontId="0" fillId="0" borderId="33" xfId="0" applyBorder="1" applyProtection="1">
      <alignment vertical="center"/>
    </xf>
    <xf numFmtId="4" fontId="0" fillId="0" borderId="33" xfId="0" applyNumberFormat="1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1" fillId="0" borderId="1" xfId="0" applyFont="1" applyBorder="1" applyAlignment="1" applyProtection="1"/>
    <xf numFmtId="0" fontId="1" fillId="0" borderId="0" xfId="0" applyFont="1" applyBorder="1" applyAlignment="1" applyProtection="1"/>
    <xf numFmtId="4" fontId="1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4" fontId="31" fillId="0" borderId="0" xfId="0" applyNumberFormat="1" applyFont="1" applyBorder="1" applyAlignment="1" applyProtection="1">
      <alignment horizontal="center"/>
    </xf>
    <xf numFmtId="0" fontId="31" fillId="0" borderId="0" xfId="0" applyFont="1" applyBorder="1" applyAlignment="1" applyProtection="1">
      <alignment horizontal="center"/>
    </xf>
    <xf numFmtId="0" fontId="24" fillId="0" borderId="32" xfId="0" applyFont="1" applyBorder="1" applyAlignment="1" applyProtection="1"/>
    <xf numFmtId="0" fontId="24" fillId="0" borderId="37" xfId="0" applyFont="1" applyBorder="1" applyAlignment="1" applyProtection="1"/>
    <xf numFmtId="0" fontId="24" fillId="0" borderId="0" xfId="0" applyFont="1" applyBorder="1" applyAlignment="1" applyProtection="1"/>
    <xf numFmtId="0" fontId="24" fillId="0" borderId="27" xfId="0" applyFont="1" applyBorder="1" applyAlignment="1" applyProtection="1">
      <alignment horizontal="center" vertical="center"/>
    </xf>
    <xf numFmtId="0" fontId="24" fillId="0" borderId="28" xfId="0" applyFont="1" applyBorder="1" applyAlignment="1" applyProtection="1">
      <alignment horizontal="center"/>
    </xf>
    <xf numFmtId="4" fontId="24" fillId="0" borderId="28" xfId="0" applyNumberFormat="1" applyFont="1" applyBorder="1" applyAlignment="1" applyProtection="1">
      <alignment horizontal="center"/>
    </xf>
    <xf numFmtId="0" fontId="24" fillId="0" borderId="31" xfId="0" applyFont="1" applyBorder="1" applyAlignment="1" applyProtection="1">
      <alignment horizontal="center" vertical="center"/>
    </xf>
    <xf numFmtId="0" fontId="24" fillId="0" borderId="30" xfId="0" applyFont="1" applyBorder="1" applyAlignment="1" applyProtection="1">
      <alignment horizontal="center"/>
    </xf>
    <xf numFmtId="4" fontId="24" fillId="0" borderId="30" xfId="0" applyNumberFormat="1" applyFont="1" applyBorder="1" applyAlignment="1" applyProtection="1">
      <alignment horizontal="center"/>
    </xf>
    <xf numFmtId="0" fontId="24" fillId="0" borderId="6" xfId="0" applyFont="1" applyBorder="1" applyAlignment="1" applyProtection="1">
      <alignment horizontal="center" vertical="center"/>
    </xf>
    <xf numFmtId="0" fontId="30" fillId="0" borderId="22" xfId="0" applyFont="1" applyBorder="1" applyAlignment="1" applyProtection="1">
      <alignment horizontal="center" vertical="center"/>
    </xf>
    <xf numFmtId="4" fontId="24" fillId="0" borderId="22" xfId="0" applyNumberFormat="1" applyFont="1" applyBorder="1" applyAlignment="1" applyProtection="1">
      <alignment horizontal="center" vertical="center"/>
    </xf>
    <xf numFmtId="0" fontId="24" fillId="0" borderId="22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0" fontId="24" fillId="0" borderId="8" xfId="0" applyFont="1" applyBorder="1" applyAlignment="1" applyProtection="1">
      <alignment horizontal="center" vertical="center"/>
    </xf>
    <xf numFmtId="4" fontId="24" fillId="0" borderId="8" xfId="0" applyNumberFormat="1" applyFont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horizontal="center" vertical="center"/>
    </xf>
    <xf numFmtId="0" fontId="15" fillId="0" borderId="8" xfId="0" applyFont="1" applyBorder="1" applyAlignment="1" applyProtection="1">
      <alignment horizontal="justify" vertical="center"/>
    </xf>
    <xf numFmtId="4" fontId="16" fillId="0" borderId="8" xfId="0" applyNumberFormat="1" applyFont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horizontal="justify" vertical="center"/>
    </xf>
    <xf numFmtId="4" fontId="16" fillId="2" borderId="8" xfId="0" applyNumberFormat="1" applyFont="1" applyFill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horizontal="center" vertical="center" wrapText="1"/>
    </xf>
    <xf numFmtId="2" fontId="16" fillId="0" borderId="7" xfId="0" applyNumberFormat="1" applyFont="1" applyBorder="1" applyAlignment="1" applyProtection="1">
      <alignment horizontal="justify" vertical="center"/>
    </xf>
    <xf numFmtId="0" fontId="15" fillId="0" borderId="8" xfId="0" applyFont="1" applyBorder="1" applyAlignment="1" applyProtection="1">
      <alignment horizontal="right" vertical="center" wrapText="1"/>
    </xf>
    <xf numFmtId="0" fontId="16" fillId="0" borderId="7" xfId="0" applyFont="1" applyBorder="1" applyAlignment="1" applyProtection="1">
      <alignment horizontal="center" vertical="center" wrapText="1"/>
    </xf>
    <xf numFmtId="0" fontId="16" fillId="0" borderId="8" xfId="0" applyFont="1" applyBorder="1" applyAlignment="1" applyProtection="1">
      <alignment horizontal="justify" vertical="center" wrapText="1"/>
    </xf>
    <xf numFmtId="4" fontId="16" fillId="2" borderId="8" xfId="0" applyNumberFormat="1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center" vertical="center"/>
    </xf>
    <xf numFmtId="4" fontId="15" fillId="2" borderId="8" xfId="0" applyNumberFormat="1" applyFont="1" applyFill="1" applyBorder="1" applyAlignment="1" applyProtection="1">
      <alignment horizontal="center" vertical="center"/>
    </xf>
    <xf numFmtId="0" fontId="15" fillId="0" borderId="8" xfId="0" applyFont="1" applyBorder="1" applyAlignment="1" applyProtection="1">
      <alignment horizontal="center" vertical="center"/>
    </xf>
    <xf numFmtId="2" fontId="16" fillId="0" borderId="7" xfId="0" applyNumberFormat="1" applyFont="1" applyBorder="1" applyAlignment="1" applyProtection="1">
      <alignment horizontal="center" vertical="center"/>
    </xf>
    <xf numFmtId="165" fontId="16" fillId="0" borderId="7" xfId="0" applyNumberFormat="1" applyFont="1" applyBorder="1" applyAlignment="1" applyProtection="1">
      <alignment horizontal="center" vertical="center"/>
    </xf>
    <xf numFmtId="2" fontId="16" fillId="0" borderId="8" xfId="0" applyNumberFormat="1" applyFont="1" applyBorder="1" applyAlignment="1" applyProtection="1">
      <alignment horizontal="justify" vertical="center" wrapText="1"/>
    </xf>
    <xf numFmtId="0" fontId="16" fillId="0" borderId="8" xfId="0" applyFont="1" applyBorder="1" applyAlignment="1" applyProtection="1">
      <alignment vertical="center" wrapText="1"/>
    </xf>
    <xf numFmtId="0" fontId="16" fillId="2" borderId="8" xfId="0" applyFont="1" applyFill="1" applyBorder="1" applyAlignment="1" applyProtection="1">
      <alignment vertical="center" wrapText="1"/>
    </xf>
    <xf numFmtId="0" fontId="16" fillId="0" borderId="8" xfId="0" applyFont="1" applyBorder="1" applyAlignment="1" applyProtection="1">
      <alignment vertical="center"/>
    </xf>
    <xf numFmtId="0" fontId="15" fillId="0" borderId="8" xfId="0" applyFont="1" applyBorder="1" applyAlignment="1" applyProtection="1">
      <alignment vertical="center"/>
    </xf>
    <xf numFmtId="0" fontId="22" fillId="0" borderId="8" xfId="0" applyFont="1" applyBorder="1" applyAlignment="1" applyProtection="1">
      <alignment vertical="center" wrapText="1"/>
    </xf>
    <xf numFmtId="0" fontId="16" fillId="0" borderId="8" xfId="0" applyFont="1" applyBorder="1" applyAlignment="1" applyProtection="1">
      <alignment horizontal="left" vertical="center" wrapText="1"/>
    </xf>
    <xf numFmtId="0" fontId="23" fillId="0" borderId="8" xfId="0" applyFont="1" applyBorder="1" applyAlignment="1" applyProtection="1">
      <alignment horizontal="center" vertical="center"/>
    </xf>
    <xf numFmtId="0" fontId="15" fillId="0" borderId="8" xfId="0" applyFont="1" applyFill="1" applyBorder="1" applyAlignment="1" applyProtection="1">
      <alignment horizontal="justify" vertical="center" wrapText="1"/>
    </xf>
    <xf numFmtId="0" fontId="16" fillId="0" borderId="8" xfId="0" applyFont="1" applyFill="1" applyBorder="1" applyAlignment="1" applyProtection="1">
      <alignment horizontal="justify" vertical="center" wrapText="1"/>
    </xf>
    <xf numFmtId="2" fontId="24" fillId="0" borderId="8" xfId="0" applyNumberFormat="1" applyFont="1" applyBorder="1" applyAlignment="1" applyProtection="1">
      <alignment horizontal="justify" vertical="center"/>
    </xf>
    <xf numFmtId="4" fontId="24" fillId="2" borderId="8" xfId="0" applyNumberFormat="1" applyFont="1" applyFill="1" applyBorder="1" applyAlignment="1" applyProtection="1">
      <alignment horizontal="center" vertical="center"/>
    </xf>
    <xf numFmtId="0" fontId="15" fillId="0" borderId="7" xfId="0" applyNumberFormat="1" applyFont="1" applyBorder="1" applyAlignment="1" applyProtection="1">
      <alignment horizontal="center" vertical="center"/>
    </xf>
    <xf numFmtId="0" fontId="24" fillId="0" borderId="8" xfId="0" applyFont="1" applyFill="1" applyBorder="1" applyAlignment="1" applyProtection="1">
      <alignment horizontal="justify" vertical="center" wrapText="1"/>
    </xf>
    <xf numFmtId="4" fontId="25" fillId="2" borderId="8" xfId="0" applyNumberFormat="1" applyFont="1" applyFill="1" applyBorder="1" applyAlignment="1" applyProtection="1">
      <alignment horizontal="center" vertical="center"/>
    </xf>
    <xf numFmtId="0" fontId="25" fillId="0" borderId="8" xfId="0" applyFont="1" applyBorder="1" applyAlignment="1" applyProtection="1">
      <alignment horizontal="center" vertical="center"/>
    </xf>
    <xf numFmtId="0" fontId="24" fillId="0" borderId="8" xfId="0" applyFont="1" applyBorder="1" applyAlignment="1" applyProtection="1">
      <alignment horizontal="justify" vertical="center"/>
    </xf>
    <xf numFmtId="0" fontId="25" fillId="0" borderId="8" xfId="0" applyFont="1" applyFill="1" applyBorder="1" applyAlignment="1" applyProtection="1">
      <alignment horizontal="justify" vertical="center"/>
    </xf>
    <xf numFmtId="4" fontId="26" fillId="2" borderId="8" xfId="0" applyNumberFormat="1" applyFont="1" applyFill="1" applyBorder="1" applyAlignment="1" applyProtection="1">
      <alignment horizontal="center" vertical="center"/>
    </xf>
    <xf numFmtId="0" fontId="26" fillId="0" borderId="8" xfId="0" applyFont="1" applyBorder="1" applyAlignment="1" applyProtection="1">
      <alignment horizontal="center" vertical="center"/>
    </xf>
    <xf numFmtId="0" fontId="25" fillId="0" borderId="8" xfId="0" applyFont="1" applyBorder="1" applyAlignment="1" applyProtection="1">
      <alignment horizontal="justify" vertical="center" wrapText="1"/>
    </xf>
    <xf numFmtId="0" fontId="25" fillId="0" borderId="8" xfId="0" applyFont="1" applyBorder="1" applyAlignment="1" applyProtection="1">
      <alignment horizontal="justify" vertical="center"/>
    </xf>
    <xf numFmtId="165" fontId="27" fillId="0" borderId="7" xfId="0" applyNumberFormat="1" applyFont="1" applyBorder="1" applyAlignment="1" applyProtection="1">
      <alignment horizontal="center" vertical="center"/>
    </xf>
    <xf numFmtId="0" fontId="27" fillId="0" borderId="8" xfId="0" applyFont="1" applyBorder="1" applyAlignment="1" applyProtection="1">
      <alignment horizontal="justify" vertical="center"/>
    </xf>
    <xf numFmtId="4" fontId="27" fillId="0" borderId="8" xfId="0" applyNumberFormat="1" applyFont="1" applyBorder="1" applyAlignment="1" applyProtection="1">
      <alignment horizontal="center" vertical="center"/>
    </xf>
    <xf numFmtId="0" fontId="27" fillId="0" borderId="8" xfId="0" applyFont="1" applyBorder="1" applyAlignment="1" applyProtection="1">
      <alignment horizontal="center" vertical="center"/>
    </xf>
    <xf numFmtId="165" fontId="29" fillId="0" borderId="7" xfId="0" applyNumberFormat="1" applyFont="1" applyBorder="1" applyAlignment="1" applyProtection="1">
      <alignment horizontal="center" vertical="center"/>
    </xf>
    <xf numFmtId="0" fontId="23" fillId="0" borderId="8" xfId="0" applyFont="1" applyBorder="1" applyAlignment="1" applyProtection="1">
      <alignment horizontal="right" vertical="center"/>
    </xf>
    <xf numFmtId="4" fontId="29" fillId="0" borderId="8" xfId="0" applyNumberFormat="1" applyFont="1" applyBorder="1" applyAlignment="1" applyProtection="1">
      <alignment horizontal="center" vertical="center"/>
    </xf>
    <xf numFmtId="0" fontId="29" fillId="0" borderId="8" xfId="0" applyFont="1" applyBorder="1" applyAlignment="1" applyProtection="1">
      <alignment horizontal="center" vertical="center"/>
    </xf>
    <xf numFmtId="0" fontId="15" fillId="0" borderId="8" xfId="0" applyFont="1" applyFill="1" applyBorder="1" applyAlignment="1" applyProtection="1">
      <alignment horizontal="left" vertical="center" wrapText="1"/>
    </xf>
    <xf numFmtId="4" fontId="19" fillId="0" borderId="8" xfId="0" applyNumberFormat="1" applyFont="1" applyFill="1" applyBorder="1" applyAlignment="1" applyProtection="1">
      <alignment horizontal="center" vertical="center"/>
    </xf>
    <xf numFmtId="0" fontId="16" fillId="0" borderId="8" xfId="0" applyFont="1" applyFill="1" applyBorder="1" applyAlignment="1" applyProtection="1">
      <alignment vertical="center"/>
    </xf>
    <xf numFmtId="0" fontId="16" fillId="0" borderId="8" xfId="0" applyFont="1" applyFill="1" applyBorder="1" applyAlignment="1" applyProtection="1">
      <alignment horizontal="left" vertical="center" wrapText="1"/>
    </xf>
    <xf numFmtId="4" fontId="19" fillId="2" borderId="8" xfId="0" applyNumberFormat="1" applyFont="1" applyFill="1" applyBorder="1" applyAlignment="1" applyProtection="1">
      <alignment horizontal="center" vertical="center"/>
    </xf>
    <xf numFmtId="0" fontId="16" fillId="0" borderId="8" xfId="0" applyFont="1" applyFill="1" applyBorder="1" applyAlignment="1" applyProtection="1">
      <alignment horizontal="center" vertical="center"/>
    </xf>
    <xf numFmtId="0" fontId="15" fillId="0" borderId="8" xfId="0" applyFont="1" applyFill="1" applyBorder="1" applyAlignment="1" applyProtection="1">
      <alignment horizontal="left" vertical="center"/>
    </xf>
    <xf numFmtId="0" fontId="19" fillId="0" borderId="8" xfId="0" applyFont="1" applyBorder="1" applyAlignment="1" applyProtection="1">
      <alignment vertical="center"/>
    </xf>
    <xf numFmtId="165" fontId="9" fillId="0" borderId="7" xfId="0" applyNumberFormat="1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justify" vertical="center"/>
    </xf>
    <xf numFmtId="4" fontId="9" fillId="0" borderId="8" xfId="0" applyNumberFormat="1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2" fontId="9" fillId="0" borderId="7" xfId="0" applyNumberFormat="1" applyFont="1" applyBorder="1" applyAlignment="1" applyProtection="1">
      <alignment horizontal="justify" vertical="center"/>
    </xf>
    <xf numFmtId="0" fontId="9" fillId="0" borderId="8" xfId="0" applyFont="1" applyFill="1" applyBorder="1" applyAlignment="1" applyProtection="1">
      <alignment horizontal="justify" vertical="center"/>
    </xf>
    <xf numFmtId="0" fontId="9" fillId="0" borderId="7" xfId="0" applyFont="1" applyBorder="1" applyAlignment="1" applyProtection="1">
      <alignment vertical="center"/>
    </xf>
    <xf numFmtId="0" fontId="9" fillId="0" borderId="8" xfId="0" applyFont="1" applyBorder="1" applyAlignment="1" applyProtection="1">
      <alignment vertical="center" wrapText="1"/>
    </xf>
    <xf numFmtId="0" fontId="11" fillId="0" borderId="7" xfId="0" applyFont="1" applyBorder="1" applyAlignment="1" applyProtection="1">
      <alignment vertical="center"/>
    </xf>
    <xf numFmtId="0" fontId="14" fillId="0" borderId="8" xfId="0" applyFont="1" applyBorder="1" applyAlignment="1" applyProtection="1">
      <alignment horizontal="right" vertical="center"/>
    </xf>
    <xf numFmtId="4" fontId="12" fillId="0" borderId="8" xfId="0" applyNumberFormat="1" applyFont="1" applyBorder="1" applyAlignment="1" applyProtection="1">
      <alignment vertical="center"/>
    </xf>
    <xf numFmtId="0" fontId="12" fillId="0" borderId="8" xfId="0" applyFont="1" applyBorder="1" applyAlignment="1" applyProtection="1">
      <alignment vertical="center"/>
    </xf>
    <xf numFmtId="0" fontId="11" fillId="0" borderId="8" xfId="0" applyFont="1" applyBorder="1" applyAlignment="1" applyProtection="1">
      <alignment vertical="center"/>
    </xf>
    <xf numFmtId="4" fontId="11" fillId="0" borderId="8" xfId="0" applyNumberFormat="1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vertical="center"/>
    </xf>
    <xf numFmtId="0" fontId="12" fillId="0" borderId="12" xfId="0" applyFont="1" applyBorder="1" applyAlignment="1" applyProtection="1">
      <alignment horizontal="center" vertical="center"/>
    </xf>
    <xf numFmtId="4" fontId="12" fillId="0" borderId="12" xfId="0" applyNumberFormat="1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10" fontId="11" fillId="0" borderId="8" xfId="0" applyNumberFormat="1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vertical="center" wrapText="1"/>
    </xf>
    <xf numFmtId="4" fontId="11" fillId="0" borderId="8" xfId="0" applyNumberFormat="1" applyFont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right" vertical="center"/>
    </xf>
    <xf numFmtId="0" fontId="12" fillId="0" borderId="8" xfId="0" applyFont="1" applyBorder="1" applyAlignment="1" applyProtection="1">
      <alignment vertical="center" wrapText="1"/>
    </xf>
    <xf numFmtId="0" fontId="14" fillId="0" borderId="8" xfId="0" applyFont="1" applyBorder="1" applyAlignment="1" applyProtection="1">
      <alignment horizontal="center" vertical="center"/>
    </xf>
    <xf numFmtId="4" fontId="14" fillId="0" borderId="8" xfId="0" applyNumberFormat="1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1" fillId="0" borderId="24" xfId="0" applyFont="1" applyBorder="1" applyAlignment="1" applyProtection="1">
      <alignment vertical="center"/>
    </xf>
    <xf numFmtId="0" fontId="11" fillId="0" borderId="25" xfId="0" applyFont="1" applyBorder="1" applyAlignment="1" applyProtection="1">
      <alignment vertical="center"/>
    </xf>
    <xf numFmtId="4" fontId="11" fillId="0" borderId="25" xfId="0" applyNumberFormat="1" applyFont="1" applyBorder="1" applyAlignment="1" applyProtection="1">
      <alignment horizontal="center" vertical="center"/>
    </xf>
    <xf numFmtId="0" fontId="11" fillId="0" borderId="25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2" fillId="0" borderId="31" xfId="0" applyFont="1" applyBorder="1" applyAlignment="1" applyProtection="1"/>
    <xf numFmtId="0" fontId="2" fillId="0" borderId="35" xfId="0" applyFont="1" applyBorder="1" applyAlignment="1" applyProtection="1"/>
    <xf numFmtId="49" fontId="25" fillId="0" borderId="18" xfId="0" applyNumberFormat="1" applyFont="1" applyBorder="1" applyAlignment="1" applyProtection="1">
      <alignment horizontal="center" vertical="center"/>
      <protection locked="0"/>
    </xf>
    <xf numFmtId="49" fontId="25" fillId="0" borderId="26" xfId="0" applyNumberFormat="1" applyFont="1" applyBorder="1" applyAlignment="1" applyProtection="1">
      <alignment horizontal="center" vertical="center"/>
      <protection locked="0"/>
    </xf>
    <xf numFmtId="0" fontId="24" fillId="0" borderId="27" xfId="0" applyFont="1" applyBorder="1" applyAlignment="1" applyProtection="1"/>
    <xf numFmtId="0" fontId="24" fillId="0" borderId="28" xfId="0" applyFont="1" applyBorder="1" applyAlignment="1" applyProtection="1"/>
    <xf numFmtId="0" fontId="24" fillId="0" borderId="29" xfId="0" applyFont="1" applyBorder="1" applyAlignment="1" applyProtection="1"/>
    <xf numFmtId="0" fontId="32" fillId="0" borderId="3" xfId="0" applyFont="1" applyBorder="1" applyAlignment="1" applyProtection="1"/>
    <xf numFmtId="0" fontId="32" fillId="0" borderId="36" xfId="0" applyFont="1" applyBorder="1" applyAlignment="1" applyProtection="1"/>
    <xf numFmtId="0" fontId="24" fillId="0" borderId="27" xfId="0" applyFont="1" applyBorder="1" applyAlignment="1" applyProtection="1">
      <alignment horizontal="justify" vertical="center"/>
    </xf>
    <xf numFmtId="0" fontId="24" fillId="0" borderId="28" xfId="0" applyFont="1" applyBorder="1" applyAlignment="1" applyProtection="1">
      <alignment horizontal="justify" vertical="center"/>
    </xf>
    <xf numFmtId="0" fontId="24" fillId="0" borderId="29" xfId="0" applyFont="1" applyBorder="1" applyAlignment="1" applyProtection="1">
      <alignment horizontal="justify" vertical="center"/>
    </xf>
    <xf numFmtId="0" fontId="31" fillId="0" borderId="0" xfId="0" applyFont="1" applyBorder="1" applyAlignment="1" applyProtection="1">
      <protection locked="0"/>
    </xf>
    <xf numFmtId="0" fontId="31" fillId="0" borderId="2" xfId="0" applyFont="1" applyBorder="1" applyAlignment="1" applyProtection="1">
      <protection locked="0"/>
    </xf>
    <xf numFmtId="0" fontId="30" fillId="0" borderId="27" xfId="0" applyFont="1" applyBorder="1" applyAlignment="1" applyProtection="1">
      <alignment horizontal="justify" vertical="justify"/>
    </xf>
    <xf numFmtId="0" fontId="30" fillId="0" borderId="29" xfId="0" applyFont="1" applyBorder="1" applyAlignment="1" applyProtection="1">
      <alignment horizontal="justify" vertical="justify"/>
    </xf>
    <xf numFmtId="0" fontId="33" fillId="0" borderId="3" xfId="0" applyFont="1" applyBorder="1" applyAlignment="1" applyProtection="1"/>
    <xf numFmtId="0" fontId="31" fillId="0" borderId="4" xfId="0" applyFont="1" applyBorder="1" applyAlignment="1" applyProtection="1"/>
    <xf numFmtId="0" fontId="31" fillId="0" borderId="36" xfId="0" applyFont="1" applyBorder="1" applyAlignment="1" applyProtection="1"/>
    <xf numFmtId="0" fontId="25" fillId="0" borderId="11" xfId="0" applyFont="1" applyBorder="1" applyAlignment="1" applyProtection="1">
      <alignment horizontal="center" vertical="center"/>
      <protection locked="0"/>
    </xf>
    <xf numFmtId="0" fontId="25" fillId="0" borderId="24" xfId="0" applyFont="1" applyBorder="1" applyAlignment="1" applyProtection="1">
      <alignment horizontal="center" vertical="center"/>
      <protection locked="0"/>
    </xf>
    <xf numFmtId="0" fontId="31" fillId="0" borderId="0" xfId="0" applyFont="1" applyBorder="1" applyAlignment="1" applyProtection="1">
      <alignment horizontal="justify" vertical="justify"/>
      <protection locked="0"/>
    </xf>
    <xf numFmtId="0" fontId="31" fillId="0" borderId="2" xfId="0" applyFont="1" applyBorder="1" applyAlignment="1" applyProtection="1">
      <alignment horizontal="justify" vertical="justify"/>
      <protection locked="0"/>
    </xf>
    <xf numFmtId="0" fontId="25" fillId="0" borderId="15" xfId="0" applyFont="1" applyBorder="1" applyAlignment="1" applyProtection="1">
      <alignment horizontal="center" vertical="center"/>
      <protection locked="0"/>
    </xf>
    <xf numFmtId="0" fontId="25" fillId="0" borderId="25" xfId="0" applyFont="1" applyBorder="1" applyAlignment="1" applyProtection="1">
      <alignment horizontal="center" vertical="center"/>
      <protection locked="0"/>
    </xf>
  </cellXfs>
  <cellStyles count="5">
    <cellStyle name="Moneda" xfId="1" builtinId="4"/>
    <cellStyle name="Moneda 3" xfId="3" xr:uid="{D679945E-9746-4044-813F-BFC186E511CB}"/>
    <cellStyle name="Normal" xfId="0" builtinId="0"/>
    <cellStyle name="Normal 2" xfId="4" xr:uid="{B34352EC-82BF-415E-B295-70B8CDC2D08F}"/>
    <cellStyle name="Normal 20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534458</xdr:colOff>
      <xdr:row>1</xdr:row>
      <xdr:rowOff>133353</xdr:rowOff>
    </xdr:from>
    <xdr:to>
      <xdr:col>1</xdr:col>
      <xdr:colOff>3475025</xdr:colOff>
      <xdr:row>5</xdr:row>
      <xdr:rowOff>181589</xdr:rowOff>
    </xdr:to>
    <xdr:pic>
      <xdr:nvPicPr>
        <xdr:cNvPr id="2" name="dnn_dnnLOGO_imgLogo" descr="Junta Central Electoral de la República Dominicana - JCE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4458" y="334436"/>
          <a:ext cx="3501484" cy="778486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49"/>
  <sheetViews>
    <sheetView tabSelected="1" topLeftCell="A403" zoomScale="90" zoomScaleNormal="90" workbookViewId="0">
      <selection activeCell="I10" sqref="I10"/>
    </sheetView>
  </sheetViews>
  <sheetFormatPr baseColWidth="10" defaultColWidth="9" defaultRowHeight="15" x14ac:dyDescent="0.25"/>
  <cols>
    <col min="1" max="1" width="8.42578125" style="15" customWidth="1"/>
    <col min="2" max="2" width="63.140625" style="15" customWidth="1"/>
    <col min="3" max="3" width="12" style="173" customWidth="1"/>
    <col min="4" max="4" width="12" style="169" customWidth="1"/>
    <col min="5" max="5" width="15.5703125" style="169" customWidth="1"/>
    <col min="6" max="6" width="17.28515625" style="168" customWidth="1"/>
    <col min="7" max="7" width="31.140625" style="169" customWidth="1"/>
    <col min="8" max="8" width="10" style="15"/>
    <col min="9" max="9" width="23.42578125" style="15" customWidth="1"/>
    <col min="10" max="256" width="10" style="15" customWidth="1"/>
    <col min="257" max="16384" width="9" style="15"/>
  </cols>
  <sheetData>
    <row r="1" spans="1:7" x14ac:dyDescent="0.25">
      <c r="A1" s="174"/>
      <c r="B1" s="175"/>
      <c r="C1" s="176"/>
      <c r="D1" s="177"/>
      <c r="E1" s="12"/>
      <c r="F1" s="13"/>
      <c r="G1" s="14"/>
    </row>
    <row r="2" spans="1:7" s="19" customFormat="1" ht="14.25" x14ac:dyDescent="0.2">
      <c r="A2" s="178"/>
      <c r="B2" s="179"/>
      <c r="C2" s="180"/>
      <c r="D2" s="181"/>
      <c r="E2" s="16"/>
      <c r="F2" s="17"/>
      <c r="G2" s="18"/>
    </row>
    <row r="3" spans="1:7" s="19" customFormat="1" ht="14.25" x14ac:dyDescent="0.2">
      <c r="A3" s="178"/>
      <c r="B3" s="179"/>
      <c r="C3" s="180"/>
      <c r="D3" s="181"/>
      <c r="E3" s="16"/>
      <c r="F3" s="17"/>
      <c r="G3" s="20"/>
    </row>
    <row r="4" spans="1:7" s="19" customFormat="1" ht="14.25" x14ac:dyDescent="0.2">
      <c r="A4" s="178"/>
      <c r="B4" s="179"/>
      <c r="C4" s="180"/>
      <c r="D4" s="181"/>
      <c r="E4" s="16"/>
      <c r="F4" s="17"/>
      <c r="G4" s="20"/>
    </row>
    <row r="5" spans="1:7" s="19" customFormat="1" thickBot="1" x14ac:dyDescent="0.25">
      <c r="A5" s="178"/>
      <c r="B5" s="179"/>
      <c r="C5" s="180"/>
      <c r="D5" s="181"/>
      <c r="E5" s="16"/>
      <c r="F5" s="17"/>
      <c r="G5" s="20"/>
    </row>
    <row r="6" spans="1:7" s="19" customFormat="1" ht="16.5" thickBot="1" x14ac:dyDescent="0.3">
      <c r="A6" s="290"/>
      <c r="B6" s="291"/>
      <c r="C6" s="180"/>
      <c r="D6" s="181"/>
      <c r="E6" s="21" t="s">
        <v>4</v>
      </c>
      <c r="F6" s="21" t="s">
        <v>5</v>
      </c>
      <c r="G6" s="21" t="s">
        <v>6</v>
      </c>
    </row>
    <row r="7" spans="1:7" s="19" customFormat="1" ht="21" thickBot="1" x14ac:dyDescent="0.25">
      <c r="A7" s="304" t="s">
        <v>53</v>
      </c>
      <c r="B7" s="305"/>
      <c r="C7" s="182"/>
      <c r="D7" s="183"/>
      <c r="E7" s="309"/>
      <c r="F7" s="313"/>
      <c r="G7" s="292"/>
    </row>
    <row r="8" spans="1:7" s="19" customFormat="1" ht="15.75" thickBot="1" x14ac:dyDescent="0.25">
      <c r="A8" s="297"/>
      <c r="B8" s="298"/>
      <c r="C8" s="182"/>
      <c r="D8" s="183"/>
      <c r="E8" s="310"/>
      <c r="F8" s="314"/>
      <c r="G8" s="293"/>
    </row>
    <row r="9" spans="1:7" s="19" customFormat="1" ht="20.25" thickBot="1" x14ac:dyDescent="0.4">
      <c r="A9" s="184" t="s">
        <v>47</v>
      </c>
      <c r="B9" s="185"/>
      <c r="C9" s="186"/>
      <c r="D9" s="186"/>
      <c r="E9" s="22"/>
      <c r="F9" s="23"/>
      <c r="G9" s="24"/>
    </row>
    <row r="10" spans="1:7" s="26" customFormat="1" ht="37.5" customHeight="1" thickBot="1" x14ac:dyDescent="0.3">
      <c r="A10" s="299" t="s">
        <v>110</v>
      </c>
      <c r="B10" s="300"/>
      <c r="C10" s="300"/>
      <c r="D10" s="301"/>
      <c r="E10" s="25"/>
      <c r="F10" s="311"/>
      <c r="G10" s="312"/>
    </row>
    <row r="11" spans="1:7" s="19" customFormat="1" ht="20.25" thickBot="1" x14ac:dyDescent="0.4">
      <c r="A11" s="294" t="s">
        <v>52</v>
      </c>
      <c r="B11" s="295"/>
      <c r="C11" s="295"/>
      <c r="D11" s="296"/>
      <c r="E11" s="27"/>
      <c r="F11" s="302"/>
      <c r="G11" s="303"/>
    </row>
    <row r="12" spans="1:7" s="19" customFormat="1" thickBot="1" x14ac:dyDescent="0.25">
      <c r="A12" s="306"/>
      <c r="B12" s="307"/>
      <c r="C12" s="307"/>
      <c r="D12" s="308"/>
      <c r="E12" s="28"/>
      <c r="F12" s="29"/>
      <c r="G12" s="30"/>
    </row>
    <row r="13" spans="1:7" s="33" customFormat="1" ht="20.25" thickBot="1" x14ac:dyDescent="0.4">
      <c r="A13" s="187" t="s">
        <v>0</v>
      </c>
      <c r="B13" s="188" t="s">
        <v>1</v>
      </c>
      <c r="C13" s="189" t="s">
        <v>33</v>
      </c>
      <c r="D13" s="188" t="s">
        <v>270</v>
      </c>
      <c r="E13" s="31" t="s">
        <v>32</v>
      </c>
      <c r="F13" s="31" t="s">
        <v>2</v>
      </c>
      <c r="G13" s="32" t="s">
        <v>3</v>
      </c>
    </row>
    <row r="14" spans="1:7" s="33" customFormat="1" ht="20.25" thickBot="1" x14ac:dyDescent="0.4">
      <c r="A14" s="190"/>
      <c r="B14" s="191"/>
      <c r="C14" s="192"/>
      <c r="D14" s="191"/>
      <c r="E14" s="34"/>
      <c r="F14" s="35"/>
      <c r="G14" s="36"/>
    </row>
    <row r="15" spans="1:7" s="33" customFormat="1" ht="20.25" x14ac:dyDescent="0.25">
      <c r="A15" s="193"/>
      <c r="B15" s="194" t="s">
        <v>172</v>
      </c>
      <c r="C15" s="195"/>
      <c r="D15" s="196"/>
      <c r="E15" s="37"/>
      <c r="F15" s="38"/>
      <c r="G15" s="39"/>
    </row>
    <row r="16" spans="1:7" s="33" customFormat="1" ht="19.5" x14ac:dyDescent="0.25">
      <c r="A16" s="197"/>
      <c r="B16" s="198"/>
      <c r="C16" s="199"/>
      <c r="D16" s="198"/>
      <c r="E16" s="40"/>
      <c r="F16" s="41"/>
      <c r="G16" s="42"/>
    </row>
    <row r="17" spans="1:16" s="47" customFormat="1" ht="16.5" customHeight="1" x14ac:dyDescent="0.25">
      <c r="A17" s="200">
        <v>1</v>
      </c>
      <c r="B17" s="201" t="s">
        <v>21</v>
      </c>
      <c r="C17" s="202"/>
      <c r="D17" s="203"/>
      <c r="E17" s="44"/>
      <c r="F17" s="45"/>
      <c r="G17" s="46"/>
    </row>
    <row r="18" spans="1:16" s="47" customFormat="1" ht="16.5" customHeight="1" x14ac:dyDescent="0.25">
      <c r="A18" s="204">
        <f>A17+0.01</f>
        <v>1.01</v>
      </c>
      <c r="B18" s="205" t="s">
        <v>176</v>
      </c>
      <c r="C18" s="206">
        <v>341.15</v>
      </c>
      <c r="D18" s="207" t="s">
        <v>7</v>
      </c>
      <c r="E18" s="43"/>
      <c r="F18" s="45"/>
      <c r="G18" s="46"/>
    </row>
    <row r="19" spans="1:16" s="47" customFormat="1" ht="21.75" customHeight="1" x14ac:dyDescent="0.25">
      <c r="A19" s="204">
        <f t="shared" ref="A19:A22" si="0">A18+0.01</f>
        <v>1.02</v>
      </c>
      <c r="B19" s="205" t="s">
        <v>19</v>
      </c>
      <c r="C19" s="206">
        <v>1</v>
      </c>
      <c r="D19" s="203" t="s">
        <v>8</v>
      </c>
      <c r="E19" s="43"/>
      <c r="F19" s="45"/>
      <c r="G19" s="46"/>
    </row>
    <row r="20" spans="1:16" s="47" customFormat="1" ht="24" customHeight="1" x14ac:dyDescent="0.25">
      <c r="A20" s="204">
        <f t="shared" si="0"/>
        <v>1.03</v>
      </c>
      <c r="B20" s="205" t="s">
        <v>54</v>
      </c>
      <c r="C20" s="206">
        <v>1</v>
      </c>
      <c r="D20" s="203" t="s">
        <v>8</v>
      </c>
      <c r="E20" s="43"/>
      <c r="F20" s="45"/>
      <c r="G20" s="46"/>
    </row>
    <row r="21" spans="1:16" s="47" customFormat="1" ht="23.25" customHeight="1" x14ac:dyDescent="0.25">
      <c r="A21" s="204">
        <f t="shared" si="0"/>
        <v>1.04</v>
      </c>
      <c r="B21" s="205" t="s">
        <v>55</v>
      </c>
      <c r="C21" s="206">
        <v>1</v>
      </c>
      <c r="D21" s="203" t="s">
        <v>8</v>
      </c>
      <c r="E21" s="43"/>
      <c r="F21" s="45"/>
      <c r="G21" s="46"/>
    </row>
    <row r="22" spans="1:16" s="47" customFormat="1" ht="19.5" customHeight="1" thickBot="1" x14ac:dyDescent="0.3">
      <c r="A22" s="204">
        <f t="shared" si="0"/>
        <v>1.05</v>
      </c>
      <c r="B22" s="205" t="s">
        <v>46</v>
      </c>
      <c r="C22" s="206">
        <v>1</v>
      </c>
      <c r="D22" s="203" t="s">
        <v>8</v>
      </c>
      <c r="E22" s="43"/>
      <c r="F22" s="45"/>
      <c r="G22" s="49"/>
    </row>
    <row r="23" spans="1:16" s="47" customFormat="1" ht="16.5" customHeight="1" thickBot="1" x14ac:dyDescent="0.3">
      <c r="A23" s="208"/>
      <c r="B23" s="209" t="s">
        <v>60</v>
      </c>
      <c r="C23" s="206"/>
      <c r="D23" s="203"/>
      <c r="E23" s="43"/>
      <c r="F23" s="50"/>
      <c r="G23" s="51">
        <f>SUM(F18:F22)</f>
        <v>0</v>
      </c>
    </row>
    <row r="24" spans="1:16" s="47" customFormat="1" ht="16.5" customHeight="1" x14ac:dyDescent="0.25">
      <c r="A24" s="208"/>
      <c r="B24" s="209"/>
      <c r="C24" s="206"/>
      <c r="D24" s="203"/>
      <c r="E24" s="43"/>
      <c r="F24" s="50"/>
      <c r="G24" s="46"/>
    </row>
    <row r="25" spans="1:16" s="55" customFormat="1" ht="16.5" customHeight="1" x14ac:dyDescent="0.3">
      <c r="A25" s="200">
        <v>2</v>
      </c>
      <c r="B25" s="201" t="s">
        <v>65</v>
      </c>
      <c r="C25" s="206"/>
      <c r="D25" s="203"/>
      <c r="E25" s="52"/>
      <c r="F25" s="53"/>
      <c r="G25" s="46"/>
      <c r="H25" s="54"/>
      <c r="I25" s="54"/>
      <c r="J25" s="54"/>
      <c r="K25" s="54"/>
      <c r="L25" s="54"/>
      <c r="M25" s="54"/>
      <c r="N25" s="54"/>
      <c r="O25" s="54"/>
      <c r="P25" s="54"/>
    </row>
    <row r="26" spans="1:16" s="59" customFormat="1" ht="39.75" customHeight="1" x14ac:dyDescent="0.25">
      <c r="A26" s="210">
        <f>A25+0.01</f>
        <v>2.0099999999999998</v>
      </c>
      <c r="B26" s="211" t="s">
        <v>82</v>
      </c>
      <c r="C26" s="212">
        <v>9.67</v>
      </c>
      <c r="D26" s="207" t="s">
        <v>11</v>
      </c>
      <c r="E26" s="43"/>
      <c r="F26" s="56"/>
      <c r="G26" s="46"/>
      <c r="H26" s="57"/>
      <c r="I26" s="57"/>
      <c r="J26" s="57"/>
      <c r="K26" s="57"/>
      <c r="L26" s="57"/>
      <c r="M26" s="58"/>
      <c r="N26" s="58"/>
      <c r="O26" s="58"/>
      <c r="P26" s="58"/>
    </row>
    <row r="27" spans="1:16" s="55" customFormat="1" ht="18.75" customHeight="1" x14ac:dyDescent="0.3">
      <c r="A27" s="210">
        <f t="shared" ref="A27:A32" si="1">A26+0.01</f>
        <v>2.0199999999999996</v>
      </c>
      <c r="B27" s="211" t="s">
        <v>68</v>
      </c>
      <c r="C27" s="212">
        <v>133.80000000000001</v>
      </c>
      <c r="D27" s="207" t="s">
        <v>7</v>
      </c>
      <c r="E27" s="60"/>
      <c r="F27" s="56"/>
      <c r="G27" s="61"/>
      <c r="H27" s="62"/>
      <c r="I27" s="62"/>
      <c r="J27" s="62"/>
      <c r="K27" s="62"/>
      <c r="L27" s="62"/>
      <c r="M27" s="54"/>
      <c r="N27" s="54"/>
      <c r="O27" s="54"/>
      <c r="P27" s="54"/>
    </row>
    <row r="28" spans="1:16" s="55" customFormat="1" ht="16.5" customHeight="1" x14ac:dyDescent="0.3">
      <c r="A28" s="210">
        <f t="shared" si="1"/>
        <v>2.0299999999999994</v>
      </c>
      <c r="B28" s="211" t="s">
        <v>181</v>
      </c>
      <c r="C28" s="212">
        <v>31.89</v>
      </c>
      <c r="D28" s="207" t="s">
        <v>11</v>
      </c>
      <c r="E28" s="60"/>
      <c r="F28" s="56"/>
      <c r="G28" s="61"/>
      <c r="H28" s="62"/>
      <c r="I28" s="62"/>
      <c r="J28" s="62"/>
      <c r="K28" s="62"/>
      <c r="L28" s="62"/>
      <c r="M28" s="63"/>
      <c r="N28" s="63"/>
      <c r="O28" s="63"/>
      <c r="P28" s="63"/>
    </row>
    <row r="29" spans="1:16" s="55" customFormat="1" ht="16.5" customHeight="1" x14ac:dyDescent="0.3">
      <c r="A29" s="210">
        <f t="shared" si="1"/>
        <v>2.0399999999999991</v>
      </c>
      <c r="B29" s="211" t="s">
        <v>57</v>
      </c>
      <c r="C29" s="212">
        <v>17.98</v>
      </c>
      <c r="D29" s="207" t="s">
        <v>11</v>
      </c>
      <c r="E29" s="60"/>
      <c r="F29" s="56"/>
      <c r="G29" s="61"/>
      <c r="H29" s="62"/>
      <c r="I29" s="62"/>
      <c r="J29" s="62"/>
      <c r="K29" s="62"/>
      <c r="L29" s="62"/>
      <c r="M29" s="63"/>
      <c r="N29" s="63"/>
      <c r="O29" s="63"/>
      <c r="P29" s="63"/>
    </row>
    <row r="30" spans="1:16" s="55" customFormat="1" ht="16.5" customHeight="1" x14ac:dyDescent="0.3">
      <c r="A30" s="210">
        <f t="shared" si="1"/>
        <v>2.0499999999999989</v>
      </c>
      <c r="B30" s="211" t="s">
        <v>58</v>
      </c>
      <c r="C30" s="212">
        <v>13.65</v>
      </c>
      <c r="D30" s="207" t="s">
        <v>11</v>
      </c>
      <c r="E30" s="60"/>
      <c r="F30" s="56"/>
      <c r="G30" s="61"/>
      <c r="H30" s="62"/>
      <c r="I30" s="62"/>
      <c r="J30" s="62"/>
      <c r="K30" s="62"/>
      <c r="L30" s="62"/>
      <c r="M30" s="63"/>
      <c r="N30" s="63"/>
      <c r="O30" s="63"/>
      <c r="P30" s="63"/>
    </row>
    <row r="31" spans="1:16" s="55" customFormat="1" ht="16.5" customHeight="1" x14ac:dyDescent="0.3">
      <c r="A31" s="210">
        <f t="shared" si="1"/>
        <v>2.0599999999999987</v>
      </c>
      <c r="B31" s="211" t="s">
        <v>175</v>
      </c>
      <c r="C31" s="212">
        <v>136.46</v>
      </c>
      <c r="D31" s="207" t="s">
        <v>11</v>
      </c>
      <c r="E31" s="60"/>
      <c r="F31" s="56"/>
      <c r="G31" s="61"/>
      <c r="H31" s="62"/>
      <c r="I31" s="62"/>
      <c r="J31" s="62"/>
      <c r="K31" s="62"/>
      <c r="L31" s="62"/>
      <c r="M31" s="63"/>
      <c r="N31" s="63"/>
      <c r="O31" s="63"/>
      <c r="P31" s="63"/>
    </row>
    <row r="32" spans="1:16" s="55" customFormat="1" ht="16.5" customHeight="1" thickBot="1" x14ac:dyDescent="0.35">
      <c r="A32" s="210">
        <f t="shared" si="1"/>
        <v>2.0699999999999985</v>
      </c>
      <c r="B32" s="211" t="s">
        <v>59</v>
      </c>
      <c r="C32" s="212">
        <v>94.44</v>
      </c>
      <c r="D32" s="207" t="s">
        <v>11</v>
      </c>
      <c r="E32" s="60"/>
      <c r="F32" s="56"/>
      <c r="G32" s="64"/>
      <c r="H32" s="62"/>
      <c r="I32" s="62"/>
      <c r="J32" s="62"/>
      <c r="K32" s="62"/>
      <c r="L32" s="62"/>
      <c r="M32" s="63"/>
      <c r="N32" s="63"/>
      <c r="O32" s="63"/>
      <c r="P32" s="63"/>
    </row>
    <row r="33" spans="1:16" s="55" customFormat="1" ht="16.5" customHeight="1" thickBot="1" x14ac:dyDescent="0.35">
      <c r="A33" s="213"/>
      <c r="B33" s="209" t="s">
        <v>60</v>
      </c>
      <c r="C33" s="214"/>
      <c r="D33" s="203"/>
      <c r="E33" s="65"/>
      <c r="F33" s="66"/>
      <c r="G33" s="51">
        <f>SUM(F26:F32)</f>
        <v>0</v>
      </c>
      <c r="H33" s="62"/>
      <c r="I33" s="62"/>
      <c r="J33" s="62"/>
      <c r="K33" s="62"/>
      <c r="L33" s="62"/>
      <c r="M33" s="63"/>
      <c r="N33" s="63"/>
      <c r="O33" s="63"/>
      <c r="P33" s="63"/>
    </row>
    <row r="34" spans="1:16" s="55" customFormat="1" ht="16.5" customHeight="1" x14ac:dyDescent="0.3">
      <c r="A34" s="213"/>
      <c r="B34" s="209"/>
      <c r="C34" s="214"/>
      <c r="D34" s="203"/>
      <c r="E34" s="65"/>
      <c r="F34" s="66"/>
      <c r="G34" s="61"/>
      <c r="H34" s="62"/>
      <c r="I34" s="62"/>
      <c r="J34" s="62"/>
      <c r="K34" s="62"/>
      <c r="L34" s="62"/>
      <c r="M34" s="63"/>
      <c r="N34" s="63"/>
      <c r="O34" s="63"/>
      <c r="P34" s="63"/>
    </row>
    <row r="35" spans="1:16" s="55" customFormat="1" ht="16.5" customHeight="1" x14ac:dyDescent="0.3">
      <c r="A35" s="200">
        <v>3</v>
      </c>
      <c r="B35" s="201" t="s">
        <v>66</v>
      </c>
      <c r="C35" s="214"/>
      <c r="D35" s="203"/>
      <c r="E35" s="48"/>
      <c r="F35" s="67"/>
      <c r="G35" s="61"/>
      <c r="H35" s="63"/>
      <c r="I35" s="63"/>
      <c r="J35" s="63"/>
      <c r="K35" s="63"/>
      <c r="L35" s="63"/>
      <c r="M35" s="63"/>
      <c r="N35" s="63"/>
      <c r="O35" s="63"/>
      <c r="P35" s="63"/>
    </row>
    <row r="36" spans="1:16" s="55" customFormat="1" ht="41.25" customHeight="1" x14ac:dyDescent="0.3">
      <c r="A36" s="210">
        <f>A35+0.01</f>
        <v>3.01</v>
      </c>
      <c r="B36" s="211" t="s">
        <v>194</v>
      </c>
      <c r="C36" s="212">
        <v>9.5399999999999991</v>
      </c>
      <c r="D36" s="207" t="s">
        <v>11</v>
      </c>
      <c r="E36" s="60"/>
      <c r="F36" s="56"/>
      <c r="G36" s="61"/>
      <c r="H36" s="63"/>
      <c r="I36" s="63"/>
      <c r="J36" s="63"/>
      <c r="K36" s="63"/>
      <c r="L36" s="63"/>
      <c r="M36" s="63"/>
      <c r="N36" s="63"/>
      <c r="O36" s="63"/>
      <c r="P36" s="63"/>
    </row>
    <row r="37" spans="1:16" s="55" customFormat="1" ht="44.25" customHeight="1" x14ac:dyDescent="0.3">
      <c r="A37" s="210">
        <f t="shared" ref="A37:A43" si="2">A36+0.01</f>
        <v>3.0199999999999996</v>
      </c>
      <c r="B37" s="211" t="s">
        <v>195</v>
      </c>
      <c r="C37" s="212">
        <v>7.12</v>
      </c>
      <c r="D37" s="207" t="s">
        <v>11</v>
      </c>
      <c r="E37" s="60"/>
      <c r="F37" s="56"/>
      <c r="G37" s="61"/>
      <c r="H37" s="63"/>
      <c r="I37" s="63"/>
      <c r="J37" s="63"/>
      <c r="K37" s="63"/>
      <c r="L37" s="63"/>
      <c r="M37" s="63"/>
      <c r="N37" s="63"/>
      <c r="O37" s="63"/>
      <c r="P37" s="63"/>
    </row>
    <row r="38" spans="1:16" s="55" customFormat="1" ht="40.5" customHeight="1" x14ac:dyDescent="0.3">
      <c r="A38" s="210">
        <f t="shared" si="2"/>
        <v>3.0299999999999994</v>
      </c>
      <c r="B38" s="211" t="s">
        <v>182</v>
      </c>
      <c r="C38" s="212">
        <v>1.95</v>
      </c>
      <c r="D38" s="207" t="s">
        <v>11</v>
      </c>
      <c r="E38" s="60"/>
      <c r="F38" s="56"/>
      <c r="G38" s="61"/>
      <c r="H38" s="63"/>
      <c r="I38" s="63"/>
      <c r="J38" s="63"/>
      <c r="K38" s="63"/>
      <c r="L38" s="63"/>
      <c r="M38" s="63"/>
      <c r="N38" s="63"/>
      <c r="O38" s="63"/>
      <c r="P38" s="63"/>
    </row>
    <row r="39" spans="1:16" s="55" customFormat="1" ht="40.5" customHeight="1" x14ac:dyDescent="0.3">
      <c r="A39" s="210">
        <f t="shared" si="2"/>
        <v>3.0399999999999991</v>
      </c>
      <c r="B39" s="211" t="s">
        <v>253</v>
      </c>
      <c r="C39" s="212">
        <v>0.86</v>
      </c>
      <c r="D39" s="207" t="s">
        <v>11</v>
      </c>
      <c r="E39" s="60"/>
      <c r="F39" s="56"/>
      <c r="G39" s="61"/>
      <c r="H39" s="63"/>
      <c r="I39" s="63"/>
      <c r="J39" s="63"/>
      <c r="K39" s="63"/>
      <c r="L39" s="63"/>
      <c r="M39" s="63"/>
      <c r="N39" s="63"/>
      <c r="O39" s="63"/>
      <c r="P39" s="63"/>
    </row>
    <row r="40" spans="1:16" s="69" customFormat="1" ht="21.75" customHeight="1" x14ac:dyDescent="0.25">
      <c r="A40" s="210">
        <f t="shared" si="2"/>
        <v>3.0499999999999989</v>
      </c>
      <c r="B40" s="211" t="s">
        <v>190</v>
      </c>
      <c r="C40" s="212">
        <v>8.1</v>
      </c>
      <c r="D40" s="207" t="s">
        <v>11</v>
      </c>
      <c r="E40" s="60"/>
      <c r="F40" s="56"/>
      <c r="G40" s="61"/>
      <c r="H40" s="68"/>
      <c r="I40" s="68"/>
      <c r="J40" s="68"/>
      <c r="K40" s="68"/>
      <c r="L40" s="68"/>
      <c r="M40" s="68"/>
      <c r="N40" s="68"/>
      <c r="O40" s="68"/>
      <c r="P40" s="68"/>
    </row>
    <row r="41" spans="1:16" s="55" customFormat="1" ht="42" customHeight="1" x14ac:dyDescent="0.3">
      <c r="A41" s="210">
        <f t="shared" si="2"/>
        <v>3.0599999999999987</v>
      </c>
      <c r="B41" s="211" t="s">
        <v>185</v>
      </c>
      <c r="C41" s="212">
        <v>1.84</v>
      </c>
      <c r="D41" s="207" t="s">
        <v>11</v>
      </c>
      <c r="E41" s="60"/>
      <c r="F41" s="56"/>
      <c r="G41" s="61"/>
      <c r="H41" s="63"/>
      <c r="I41" s="63"/>
      <c r="J41" s="63"/>
      <c r="K41" s="63"/>
      <c r="L41" s="63"/>
      <c r="M41" s="63"/>
      <c r="N41" s="63"/>
      <c r="O41" s="63"/>
      <c r="P41" s="63"/>
    </row>
    <row r="42" spans="1:16" s="55" customFormat="1" ht="42.75" customHeight="1" x14ac:dyDescent="0.3">
      <c r="A42" s="210">
        <f t="shared" si="2"/>
        <v>3.0699999999999985</v>
      </c>
      <c r="B42" s="211" t="s">
        <v>183</v>
      </c>
      <c r="C42" s="212">
        <v>0.84</v>
      </c>
      <c r="D42" s="207" t="s">
        <v>11</v>
      </c>
      <c r="E42" s="60"/>
      <c r="F42" s="56"/>
      <c r="G42" s="61"/>
      <c r="H42" s="63"/>
      <c r="I42" s="63"/>
      <c r="J42" s="63"/>
      <c r="K42" s="63"/>
      <c r="L42" s="63"/>
      <c r="M42" s="63"/>
      <c r="N42" s="63"/>
      <c r="O42" s="63"/>
      <c r="P42" s="63"/>
    </row>
    <row r="43" spans="1:16" s="69" customFormat="1" ht="43.5" customHeight="1" thickBot="1" x14ac:dyDescent="0.3">
      <c r="A43" s="210">
        <f t="shared" si="2"/>
        <v>3.0799999999999983</v>
      </c>
      <c r="B43" s="211" t="s">
        <v>184</v>
      </c>
      <c r="C43" s="212">
        <v>0.92</v>
      </c>
      <c r="D43" s="207" t="s">
        <v>11</v>
      </c>
      <c r="E43" s="60"/>
      <c r="F43" s="56"/>
      <c r="G43" s="64"/>
      <c r="H43" s="68"/>
      <c r="I43" s="68"/>
      <c r="J43" s="68"/>
      <c r="K43" s="68"/>
      <c r="L43" s="68"/>
      <c r="M43" s="68"/>
      <c r="N43" s="68"/>
      <c r="O43" s="68"/>
      <c r="P43" s="68"/>
    </row>
    <row r="44" spans="1:16" s="55" customFormat="1" ht="16.5" customHeight="1" thickBot="1" x14ac:dyDescent="0.35">
      <c r="A44" s="213"/>
      <c r="B44" s="209" t="s">
        <v>60</v>
      </c>
      <c r="C44" s="214"/>
      <c r="D44" s="203"/>
      <c r="E44" s="48"/>
      <c r="F44" s="70"/>
      <c r="G44" s="51">
        <f>SUM(F36:F43)</f>
        <v>0</v>
      </c>
      <c r="H44" s="63"/>
      <c r="I44" s="63"/>
      <c r="J44" s="63"/>
      <c r="K44" s="63"/>
      <c r="L44" s="63"/>
      <c r="M44" s="63"/>
      <c r="N44" s="63"/>
      <c r="O44" s="63"/>
      <c r="P44" s="63"/>
    </row>
    <row r="45" spans="1:16" s="55" customFormat="1" ht="16.5" customHeight="1" x14ac:dyDescent="0.3">
      <c r="A45" s="213"/>
      <c r="B45" s="209"/>
      <c r="C45" s="214"/>
      <c r="D45" s="203"/>
      <c r="E45" s="48"/>
      <c r="F45" s="70"/>
      <c r="G45" s="61"/>
      <c r="H45" s="63"/>
      <c r="I45" s="63"/>
      <c r="J45" s="63"/>
      <c r="K45" s="63"/>
      <c r="L45" s="63"/>
      <c r="M45" s="63"/>
      <c r="N45" s="63"/>
      <c r="O45" s="63"/>
      <c r="P45" s="63"/>
    </row>
    <row r="46" spans="1:16" s="55" customFormat="1" ht="16.5" customHeight="1" x14ac:dyDescent="0.3">
      <c r="A46" s="200">
        <v>4</v>
      </c>
      <c r="B46" s="201" t="s">
        <v>67</v>
      </c>
      <c r="C46" s="206"/>
      <c r="D46" s="203"/>
      <c r="E46" s="48"/>
      <c r="F46" s="67"/>
      <c r="G46" s="61"/>
      <c r="H46" s="63"/>
      <c r="I46" s="63"/>
      <c r="J46" s="63"/>
      <c r="K46" s="63"/>
      <c r="L46" s="63"/>
      <c r="M46" s="63"/>
      <c r="N46" s="63"/>
      <c r="O46" s="63"/>
      <c r="P46" s="63"/>
    </row>
    <row r="47" spans="1:16" s="55" customFormat="1" ht="18" customHeight="1" x14ac:dyDescent="0.3">
      <c r="A47" s="210">
        <f>A46+0.01</f>
        <v>4.01</v>
      </c>
      <c r="B47" s="211" t="s">
        <v>186</v>
      </c>
      <c r="C47" s="212">
        <v>28.25</v>
      </c>
      <c r="D47" s="207" t="s">
        <v>7</v>
      </c>
      <c r="E47" s="60"/>
      <c r="F47" s="56"/>
      <c r="G47" s="61"/>
      <c r="H47" s="63"/>
      <c r="I47" s="63"/>
      <c r="J47" s="63"/>
      <c r="K47" s="63"/>
      <c r="L47" s="63"/>
      <c r="M47" s="63"/>
      <c r="N47" s="63"/>
      <c r="O47" s="63"/>
      <c r="P47" s="63"/>
    </row>
    <row r="48" spans="1:16" s="55" customFormat="1" ht="21" customHeight="1" x14ac:dyDescent="0.3">
      <c r="A48" s="210">
        <f>A47+0.01</f>
        <v>4.0199999999999996</v>
      </c>
      <c r="B48" s="211" t="s">
        <v>187</v>
      </c>
      <c r="C48" s="212">
        <v>244.27</v>
      </c>
      <c r="D48" s="207" t="s">
        <v>7</v>
      </c>
      <c r="E48" s="60"/>
      <c r="F48" s="56"/>
      <c r="G48" s="61"/>
      <c r="H48" s="63"/>
      <c r="I48" s="63"/>
      <c r="J48" s="63"/>
      <c r="K48" s="63"/>
      <c r="L48" s="63"/>
      <c r="M48" s="63"/>
      <c r="N48" s="63"/>
      <c r="O48" s="63"/>
      <c r="P48" s="63"/>
    </row>
    <row r="49" spans="1:16" s="55" customFormat="1" ht="34.5" customHeight="1" thickBot="1" x14ac:dyDescent="0.35">
      <c r="A49" s="210">
        <f>A48+0.01</f>
        <v>4.0299999999999994</v>
      </c>
      <c r="B49" s="211" t="s">
        <v>274</v>
      </c>
      <c r="C49" s="212">
        <v>63</v>
      </c>
      <c r="D49" s="207" t="s">
        <v>62</v>
      </c>
      <c r="E49" s="60"/>
      <c r="F49" s="56"/>
      <c r="G49" s="71"/>
      <c r="H49" s="63"/>
      <c r="I49" s="63"/>
      <c r="J49" s="63"/>
      <c r="K49" s="63"/>
      <c r="L49" s="63"/>
      <c r="M49" s="63"/>
      <c r="N49" s="63"/>
      <c r="O49" s="63"/>
      <c r="P49" s="63"/>
    </row>
    <row r="50" spans="1:16" s="55" customFormat="1" ht="16.5" customHeight="1" thickBot="1" x14ac:dyDescent="0.35">
      <c r="A50" s="213"/>
      <c r="B50" s="209" t="s">
        <v>60</v>
      </c>
      <c r="C50" s="214"/>
      <c r="D50" s="203"/>
      <c r="E50" s="48"/>
      <c r="F50" s="70"/>
      <c r="G50" s="51">
        <f>SUM(F47:F49)</f>
        <v>0</v>
      </c>
      <c r="H50" s="63"/>
      <c r="I50" s="63"/>
      <c r="J50" s="63"/>
      <c r="K50" s="63"/>
      <c r="L50" s="63"/>
      <c r="M50" s="63"/>
      <c r="N50" s="63"/>
      <c r="O50" s="63"/>
      <c r="P50" s="63"/>
    </row>
    <row r="51" spans="1:16" s="55" customFormat="1" ht="16.5" customHeight="1" x14ac:dyDescent="0.3">
      <c r="A51" s="213"/>
      <c r="B51" s="209"/>
      <c r="C51" s="214"/>
      <c r="D51" s="203"/>
      <c r="E51" s="48"/>
      <c r="F51" s="70"/>
      <c r="G51" s="61"/>
      <c r="H51" s="63"/>
      <c r="I51" s="63"/>
      <c r="J51" s="63"/>
      <c r="K51" s="63"/>
      <c r="L51" s="63"/>
      <c r="M51" s="63"/>
      <c r="N51" s="63"/>
      <c r="O51" s="63"/>
      <c r="P51" s="63"/>
    </row>
    <row r="52" spans="1:16" s="55" customFormat="1" ht="16.5" customHeight="1" x14ac:dyDescent="0.3">
      <c r="A52" s="200">
        <v>5</v>
      </c>
      <c r="B52" s="201" t="s">
        <v>64</v>
      </c>
      <c r="C52" s="214"/>
      <c r="D52" s="215"/>
      <c r="E52" s="72"/>
      <c r="F52" s="73"/>
      <c r="G52" s="61"/>
      <c r="H52" s="63"/>
      <c r="I52" s="74"/>
      <c r="J52" s="74"/>
      <c r="K52" s="74"/>
      <c r="L52" s="74"/>
      <c r="M52" s="74"/>
      <c r="N52" s="74"/>
      <c r="O52" s="74"/>
      <c r="P52" s="74"/>
    </row>
    <row r="53" spans="1:16" s="55" customFormat="1" ht="22.5" customHeight="1" x14ac:dyDescent="0.3">
      <c r="A53" s="210">
        <f>A52+0.01</f>
        <v>5.01</v>
      </c>
      <c r="B53" s="211" t="s">
        <v>177</v>
      </c>
      <c r="C53" s="212">
        <v>61.64</v>
      </c>
      <c r="D53" s="207" t="s">
        <v>7</v>
      </c>
      <c r="E53" s="60"/>
      <c r="F53" s="56"/>
      <c r="G53" s="61"/>
      <c r="H53" s="63"/>
      <c r="I53" s="63"/>
      <c r="J53" s="63"/>
      <c r="K53" s="63"/>
      <c r="L53" s="63"/>
      <c r="M53" s="63"/>
      <c r="N53" s="63"/>
      <c r="O53" s="63"/>
      <c r="P53" s="63"/>
    </row>
    <row r="54" spans="1:16" s="55" customFormat="1" ht="21" customHeight="1" x14ac:dyDescent="0.3">
      <c r="A54" s="210">
        <f t="shared" ref="A54:A58" si="3">A53+0.01</f>
        <v>5.0199999999999996</v>
      </c>
      <c r="B54" s="211">
        <v>3</v>
      </c>
      <c r="C54" s="212">
        <v>50.8</v>
      </c>
      <c r="D54" s="207" t="s">
        <v>7</v>
      </c>
      <c r="E54" s="60"/>
      <c r="F54" s="56"/>
      <c r="G54" s="61"/>
      <c r="H54" s="63"/>
      <c r="I54" s="63"/>
      <c r="J54" s="63"/>
      <c r="K54" s="63"/>
      <c r="L54" s="63"/>
      <c r="M54" s="63"/>
      <c r="N54" s="63"/>
      <c r="O54" s="63"/>
      <c r="P54" s="63"/>
    </row>
    <row r="55" spans="1:16" s="55" customFormat="1" ht="16.5" customHeight="1" x14ac:dyDescent="0.3">
      <c r="A55" s="210">
        <f t="shared" si="3"/>
        <v>5.0299999999999994</v>
      </c>
      <c r="B55" s="211" t="s">
        <v>69</v>
      </c>
      <c r="C55" s="212">
        <v>325.91000000000003</v>
      </c>
      <c r="D55" s="207" t="s">
        <v>7</v>
      </c>
      <c r="E55" s="60"/>
      <c r="F55" s="56"/>
      <c r="G55" s="61"/>
      <c r="H55" s="63"/>
      <c r="I55" s="63"/>
      <c r="J55" s="63"/>
      <c r="K55" s="63"/>
      <c r="L55" s="63"/>
      <c r="M55" s="63"/>
      <c r="N55" s="63"/>
      <c r="O55" s="63"/>
      <c r="P55" s="63"/>
    </row>
    <row r="56" spans="1:16" s="55" customFormat="1" ht="21.75" customHeight="1" x14ac:dyDescent="0.3">
      <c r="A56" s="210">
        <f t="shared" si="3"/>
        <v>5.0399999999999991</v>
      </c>
      <c r="B56" s="211" t="s">
        <v>70</v>
      </c>
      <c r="C56" s="212">
        <v>247.41</v>
      </c>
      <c r="D56" s="207" t="s">
        <v>7</v>
      </c>
      <c r="E56" s="60"/>
      <c r="F56" s="56"/>
      <c r="G56" s="61"/>
      <c r="H56" s="63"/>
      <c r="I56" s="63"/>
      <c r="J56" s="63"/>
      <c r="K56" s="63"/>
      <c r="L56" s="63"/>
      <c r="M56" s="63"/>
      <c r="N56" s="63"/>
      <c r="O56" s="63"/>
      <c r="P56" s="63"/>
    </row>
    <row r="57" spans="1:16" s="55" customFormat="1" ht="20.25" customHeight="1" x14ac:dyDescent="0.3">
      <c r="A57" s="210">
        <f t="shared" si="3"/>
        <v>5.0499999999999989</v>
      </c>
      <c r="B57" s="211" t="s">
        <v>61</v>
      </c>
      <c r="C57" s="212">
        <v>128.83000000000001</v>
      </c>
      <c r="D57" s="207" t="s">
        <v>62</v>
      </c>
      <c r="E57" s="60"/>
      <c r="F57" s="56"/>
      <c r="G57" s="61"/>
      <c r="H57" s="63"/>
      <c r="I57" s="63"/>
      <c r="J57" s="63"/>
      <c r="K57" s="63"/>
      <c r="L57" s="63"/>
      <c r="M57" s="63"/>
      <c r="N57" s="63"/>
      <c r="O57" s="63"/>
      <c r="P57" s="63"/>
    </row>
    <row r="58" spans="1:16" s="55" customFormat="1" ht="19.5" customHeight="1" thickBot="1" x14ac:dyDescent="0.35">
      <c r="A58" s="210">
        <f t="shared" si="3"/>
        <v>5.0599999999999987</v>
      </c>
      <c r="B58" s="211" t="s">
        <v>63</v>
      </c>
      <c r="C58" s="212">
        <v>256.76</v>
      </c>
      <c r="D58" s="207" t="s">
        <v>62</v>
      </c>
      <c r="E58" s="60"/>
      <c r="F58" s="56"/>
      <c r="G58" s="64"/>
      <c r="H58" s="63"/>
      <c r="I58" s="63"/>
      <c r="J58" s="63"/>
      <c r="K58" s="63"/>
      <c r="L58" s="63"/>
      <c r="M58" s="63"/>
      <c r="N58" s="63"/>
      <c r="O58" s="63"/>
      <c r="P58" s="63"/>
    </row>
    <row r="59" spans="1:16" s="55" customFormat="1" ht="16.5" customHeight="1" thickBot="1" x14ac:dyDescent="0.35">
      <c r="A59" s="204"/>
      <c r="B59" s="209" t="s">
        <v>60</v>
      </c>
      <c r="C59" s="206"/>
      <c r="D59" s="203"/>
      <c r="E59" s="65"/>
      <c r="F59" s="56"/>
      <c r="G59" s="51">
        <f>SUM(F53:F58)</f>
        <v>0</v>
      </c>
      <c r="H59" s="63"/>
      <c r="I59" s="63"/>
      <c r="J59" s="63"/>
      <c r="K59" s="63"/>
      <c r="L59" s="63"/>
      <c r="M59" s="63"/>
      <c r="N59" s="63"/>
      <c r="O59" s="63"/>
      <c r="P59" s="63"/>
    </row>
    <row r="60" spans="1:16" s="55" customFormat="1" ht="16.5" customHeight="1" x14ac:dyDescent="0.3">
      <c r="A60" s="204"/>
      <c r="B60" s="209"/>
      <c r="C60" s="206"/>
      <c r="D60" s="203"/>
      <c r="E60" s="65"/>
      <c r="F60" s="66"/>
      <c r="G60" s="61"/>
      <c r="H60" s="63"/>
      <c r="I60" s="63"/>
      <c r="J60" s="63"/>
      <c r="K60" s="63"/>
      <c r="L60" s="63"/>
      <c r="M60" s="63"/>
      <c r="N60" s="63"/>
      <c r="O60" s="63"/>
      <c r="P60" s="63"/>
    </row>
    <row r="61" spans="1:16" s="55" customFormat="1" ht="16.5" customHeight="1" x14ac:dyDescent="0.3">
      <c r="A61" s="200">
        <v>6</v>
      </c>
      <c r="B61" s="201" t="s">
        <v>80</v>
      </c>
      <c r="C61" s="214"/>
      <c r="D61" s="215"/>
      <c r="E61" s="72"/>
      <c r="F61" s="73"/>
      <c r="G61" s="61"/>
      <c r="H61" s="63"/>
      <c r="I61" s="63"/>
      <c r="J61" s="63"/>
      <c r="K61" s="63"/>
      <c r="L61" s="63"/>
      <c r="M61" s="63"/>
      <c r="N61" s="63"/>
      <c r="O61" s="63"/>
      <c r="P61" s="63"/>
    </row>
    <row r="62" spans="1:16" s="69" customFormat="1" ht="93.75" customHeight="1" x14ac:dyDescent="0.25">
      <c r="A62" s="210">
        <f>A61+0.01</f>
        <v>6.01</v>
      </c>
      <c r="B62" s="211" t="s">
        <v>273</v>
      </c>
      <c r="C62" s="212">
        <v>303.31</v>
      </c>
      <c r="D62" s="207" t="s">
        <v>7</v>
      </c>
      <c r="E62" s="75"/>
      <c r="F62" s="56"/>
      <c r="G62" s="61"/>
      <c r="H62" s="68"/>
      <c r="I62" s="68"/>
      <c r="J62" s="68"/>
      <c r="K62" s="68"/>
      <c r="L62" s="68"/>
      <c r="M62" s="68"/>
      <c r="N62" s="68"/>
      <c r="O62" s="68"/>
      <c r="P62" s="68"/>
    </row>
    <row r="63" spans="1:16" s="69" customFormat="1" ht="61.5" customHeight="1" x14ac:dyDescent="0.25">
      <c r="A63" s="210">
        <f t="shared" ref="A63:A65" si="4">A62+0.01</f>
        <v>6.02</v>
      </c>
      <c r="B63" s="211" t="s">
        <v>254</v>
      </c>
      <c r="C63" s="212">
        <v>83.54</v>
      </c>
      <c r="D63" s="207" t="s">
        <v>7</v>
      </c>
      <c r="E63" s="75"/>
      <c r="F63" s="56"/>
      <c r="G63" s="61"/>
      <c r="H63" s="68"/>
      <c r="I63" s="68"/>
      <c r="J63" s="68"/>
      <c r="K63" s="68"/>
      <c r="L63" s="68"/>
      <c r="M63" s="68"/>
      <c r="N63" s="68"/>
      <c r="O63" s="68"/>
      <c r="P63" s="68"/>
    </row>
    <row r="64" spans="1:16" s="55" customFormat="1" ht="24.75" customHeight="1" x14ac:dyDescent="0.3">
      <c r="A64" s="210">
        <f t="shared" si="4"/>
        <v>6.0299999999999994</v>
      </c>
      <c r="B64" s="211" t="s">
        <v>83</v>
      </c>
      <c r="C64" s="212">
        <v>280.25</v>
      </c>
      <c r="D64" s="207" t="s">
        <v>84</v>
      </c>
      <c r="E64" s="60"/>
      <c r="F64" s="56"/>
      <c r="G64" s="61"/>
      <c r="H64" s="63"/>
      <c r="I64" s="63"/>
      <c r="J64" s="63"/>
      <c r="K64" s="63"/>
      <c r="L64" s="63"/>
      <c r="M64" s="63"/>
      <c r="N64" s="63"/>
      <c r="O64" s="63"/>
      <c r="P64" s="63"/>
    </row>
    <row r="65" spans="1:16" s="55" customFormat="1" ht="26.25" customHeight="1" thickBot="1" x14ac:dyDescent="0.35">
      <c r="A65" s="210">
        <f t="shared" si="4"/>
        <v>6.0399999999999991</v>
      </c>
      <c r="B65" s="211" t="s">
        <v>272</v>
      </c>
      <c r="C65" s="212">
        <v>9</v>
      </c>
      <c r="D65" s="207" t="s">
        <v>9</v>
      </c>
      <c r="E65" s="60"/>
      <c r="F65" s="56"/>
      <c r="G65" s="61"/>
      <c r="H65" s="63"/>
      <c r="I65" s="63"/>
      <c r="J65" s="63"/>
      <c r="K65" s="63"/>
      <c r="L65" s="63"/>
      <c r="M65" s="63"/>
      <c r="N65" s="63"/>
      <c r="O65" s="63"/>
      <c r="P65" s="63"/>
    </row>
    <row r="66" spans="1:16" s="55" customFormat="1" ht="16.5" customHeight="1" thickBot="1" x14ac:dyDescent="0.35">
      <c r="A66" s="204"/>
      <c r="B66" s="209" t="s">
        <v>60</v>
      </c>
      <c r="C66" s="206"/>
      <c r="D66" s="203"/>
      <c r="E66" s="65"/>
      <c r="F66" s="66"/>
      <c r="G66" s="51">
        <f>SUM(F62:F65)</f>
        <v>0</v>
      </c>
      <c r="H66" s="63"/>
      <c r="I66" s="63"/>
      <c r="J66" s="63"/>
      <c r="K66" s="63"/>
      <c r="L66" s="63"/>
      <c r="M66" s="63"/>
      <c r="N66" s="63"/>
      <c r="O66" s="63"/>
      <c r="P66" s="63"/>
    </row>
    <row r="67" spans="1:16" s="55" customFormat="1" ht="16.5" customHeight="1" x14ac:dyDescent="0.3">
      <c r="A67" s="204"/>
      <c r="B67" s="209"/>
      <c r="C67" s="206"/>
      <c r="D67" s="203"/>
      <c r="E67" s="65"/>
      <c r="F67" s="66"/>
      <c r="G67" s="61"/>
      <c r="H67" s="63"/>
      <c r="I67" s="63"/>
      <c r="J67" s="63"/>
      <c r="K67" s="63"/>
      <c r="L67" s="63"/>
      <c r="M67" s="63"/>
      <c r="N67" s="63"/>
      <c r="O67" s="63"/>
      <c r="P67" s="63"/>
    </row>
    <row r="68" spans="1:16" s="47" customFormat="1" ht="16.5" customHeight="1" x14ac:dyDescent="0.25">
      <c r="A68" s="200">
        <v>7</v>
      </c>
      <c r="B68" s="201" t="s">
        <v>43</v>
      </c>
      <c r="C68" s="206"/>
      <c r="D68" s="203"/>
      <c r="E68" s="43"/>
      <c r="F68" s="45"/>
      <c r="G68" s="61"/>
    </row>
    <row r="69" spans="1:16" s="76" customFormat="1" ht="16.5" customHeight="1" x14ac:dyDescent="0.25">
      <c r="A69" s="216">
        <f>A68+0.01</f>
        <v>7.01</v>
      </c>
      <c r="B69" s="205" t="s">
        <v>36</v>
      </c>
      <c r="C69" s="206">
        <v>274.25</v>
      </c>
      <c r="D69" s="203" t="s">
        <v>7</v>
      </c>
      <c r="E69" s="43"/>
      <c r="F69" s="45"/>
      <c r="G69" s="61"/>
    </row>
    <row r="70" spans="1:16" s="76" customFormat="1" ht="16.5" customHeight="1" x14ac:dyDescent="0.25">
      <c r="A70" s="216">
        <f t="shared" ref="A70:A73" si="5">A69+0.01</f>
        <v>7.02</v>
      </c>
      <c r="B70" s="205" t="s">
        <v>23</v>
      </c>
      <c r="C70" s="206">
        <v>86.74</v>
      </c>
      <c r="D70" s="203" t="s">
        <v>10</v>
      </c>
      <c r="E70" s="43"/>
      <c r="F70" s="45"/>
      <c r="G70" s="61"/>
    </row>
    <row r="71" spans="1:16" s="76" customFormat="1" ht="16.5" customHeight="1" x14ac:dyDescent="0.25">
      <c r="A71" s="216">
        <f t="shared" si="5"/>
        <v>7.0299999999999994</v>
      </c>
      <c r="B71" s="205" t="s">
        <v>178</v>
      </c>
      <c r="C71" s="206">
        <v>43.53</v>
      </c>
      <c r="D71" s="203" t="s">
        <v>7</v>
      </c>
      <c r="E71" s="43"/>
      <c r="F71" s="45"/>
      <c r="G71" s="61"/>
    </row>
    <row r="72" spans="1:16" s="76" customFormat="1" ht="16.5" customHeight="1" x14ac:dyDescent="0.25">
      <c r="A72" s="216">
        <f t="shared" si="5"/>
        <v>7.0399999999999991</v>
      </c>
      <c r="B72" s="205" t="s">
        <v>179</v>
      </c>
      <c r="C72" s="206">
        <v>20.309999999999999</v>
      </c>
      <c r="D72" s="203" t="s">
        <v>7</v>
      </c>
      <c r="E72" s="43"/>
      <c r="F72" s="45"/>
      <c r="G72" s="61"/>
    </row>
    <row r="73" spans="1:16" s="76" customFormat="1" ht="16.5" customHeight="1" thickBot="1" x14ac:dyDescent="0.3">
      <c r="A73" s="216">
        <f t="shared" si="5"/>
        <v>7.0499999999999989</v>
      </c>
      <c r="B73" s="205" t="s">
        <v>180</v>
      </c>
      <c r="C73" s="206">
        <v>63.35</v>
      </c>
      <c r="D73" s="203" t="s">
        <v>7</v>
      </c>
      <c r="E73" s="43"/>
      <c r="F73" s="45"/>
      <c r="G73" s="61"/>
    </row>
    <row r="74" spans="1:16" s="76" customFormat="1" ht="16.5" customHeight="1" thickBot="1" x14ac:dyDescent="0.3">
      <c r="A74" s="217"/>
      <c r="B74" s="209" t="s">
        <v>60</v>
      </c>
      <c r="C74" s="206"/>
      <c r="D74" s="203"/>
      <c r="E74" s="43"/>
      <c r="F74" s="50"/>
      <c r="G74" s="51">
        <f>SUM(F69:F73)</f>
        <v>0</v>
      </c>
    </row>
    <row r="75" spans="1:16" s="76" customFormat="1" ht="16.5" customHeight="1" x14ac:dyDescent="0.25">
      <c r="A75" s="217"/>
      <c r="B75" s="209"/>
      <c r="C75" s="206"/>
      <c r="D75" s="203"/>
      <c r="E75" s="43"/>
      <c r="F75" s="50"/>
      <c r="G75" s="61"/>
    </row>
    <row r="76" spans="1:16" s="47" customFormat="1" ht="16.5" customHeight="1" x14ac:dyDescent="0.25">
      <c r="A76" s="200">
        <v>8</v>
      </c>
      <c r="B76" s="201" t="s">
        <v>24</v>
      </c>
      <c r="C76" s="206"/>
      <c r="D76" s="203"/>
      <c r="E76" s="43"/>
      <c r="F76" s="45"/>
      <c r="G76" s="61"/>
    </row>
    <row r="77" spans="1:16" s="76" customFormat="1" ht="35.25" customHeight="1" x14ac:dyDescent="0.25">
      <c r="A77" s="216">
        <f>A76+0.01</f>
        <v>8.01</v>
      </c>
      <c r="B77" s="211" t="s">
        <v>99</v>
      </c>
      <c r="C77" s="206">
        <v>91.57</v>
      </c>
      <c r="D77" s="203" t="s">
        <v>7</v>
      </c>
      <c r="E77" s="43"/>
      <c r="F77" s="45"/>
      <c r="G77" s="61"/>
    </row>
    <row r="78" spans="1:16" s="76" customFormat="1" ht="37.5" customHeight="1" thickBot="1" x14ac:dyDescent="0.3">
      <c r="A78" s="216">
        <f>A77+0.01</f>
        <v>8.02</v>
      </c>
      <c r="B78" s="211" t="s">
        <v>71</v>
      </c>
      <c r="C78" s="206">
        <v>11.1</v>
      </c>
      <c r="D78" s="203" t="s">
        <v>7</v>
      </c>
      <c r="E78" s="43"/>
      <c r="F78" s="45"/>
      <c r="G78" s="61"/>
    </row>
    <row r="79" spans="1:16" s="76" customFormat="1" ht="16.5" customHeight="1" thickBot="1" x14ac:dyDescent="0.3">
      <c r="A79" s="217"/>
      <c r="B79" s="209" t="s">
        <v>60</v>
      </c>
      <c r="C79" s="206"/>
      <c r="D79" s="203"/>
      <c r="E79" s="43"/>
      <c r="F79" s="50"/>
      <c r="G79" s="51">
        <f>SUM(F77:F78)</f>
        <v>0</v>
      </c>
    </row>
    <row r="80" spans="1:16" s="76" customFormat="1" ht="16.5" customHeight="1" x14ac:dyDescent="0.25">
      <c r="A80" s="217"/>
      <c r="B80" s="209"/>
      <c r="C80" s="206"/>
      <c r="D80" s="203"/>
      <c r="E80" s="43"/>
      <c r="F80" s="50"/>
      <c r="G80" s="61"/>
    </row>
    <row r="81" spans="1:9" s="47" customFormat="1" ht="16.5" customHeight="1" x14ac:dyDescent="0.25">
      <c r="A81" s="200">
        <v>9</v>
      </c>
      <c r="B81" s="201" t="s">
        <v>25</v>
      </c>
      <c r="C81" s="206"/>
      <c r="D81" s="203"/>
      <c r="E81" s="43"/>
      <c r="F81" s="45"/>
      <c r="G81" s="61"/>
    </row>
    <row r="82" spans="1:9" s="76" customFormat="1" ht="19.5" customHeight="1" x14ac:dyDescent="0.25">
      <c r="A82" s="216">
        <f>A81+0.01</f>
        <v>9.01</v>
      </c>
      <c r="B82" s="205" t="s">
        <v>73</v>
      </c>
      <c r="C82" s="206">
        <v>28.09</v>
      </c>
      <c r="D82" s="203" t="s">
        <v>10</v>
      </c>
      <c r="E82" s="43"/>
      <c r="F82" s="45"/>
      <c r="G82" s="61"/>
    </row>
    <row r="83" spans="1:9" s="76" customFormat="1" ht="35.25" customHeight="1" x14ac:dyDescent="0.25">
      <c r="A83" s="216">
        <f t="shared" ref="A83:A85" si="6">A82+0.01</f>
        <v>9.02</v>
      </c>
      <c r="B83" s="218" t="s">
        <v>37</v>
      </c>
      <c r="C83" s="206">
        <v>8</v>
      </c>
      <c r="D83" s="203" t="s">
        <v>10</v>
      </c>
      <c r="E83" s="43"/>
      <c r="F83" s="45"/>
      <c r="G83" s="61"/>
    </row>
    <row r="84" spans="1:9" s="76" customFormat="1" ht="16.5" customHeight="1" x14ac:dyDescent="0.25">
      <c r="A84" s="216">
        <f t="shared" si="6"/>
        <v>9.0299999999999994</v>
      </c>
      <c r="B84" s="205" t="s">
        <v>74</v>
      </c>
      <c r="C84" s="206">
        <v>3.22</v>
      </c>
      <c r="D84" s="203" t="s">
        <v>7</v>
      </c>
      <c r="E84" s="43"/>
      <c r="F84" s="45"/>
      <c r="G84" s="61"/>
    </row>
    <row r="85" spans="1:9" s="76" customFormat="1" ht="16.5" customHeight="1" thickBot="1" x14ac:dyDescent="0.3">
      <c r="A85" s="216">
        <f t="shared" si="6"/>
        <v>9.0399999999999991</v>
      </c>
      <c r="B85" s="205" t="s">
        <v>72</v>
      </c>
      <c r="C85" s="206">
        <v>15.26</v>
      </c>
      <c r="D85" s="203" t="s">
        <v>7</v>
      </c>
      <c r="E85" s="43"/>
      <c r="F85" s="45"/>
      <c r="G85" s="61"/>
    </row>
    <row r="86" spans="1:9" s="76" customFormat="1" ht="16.5" customHeight="1" thickBot="1" x14ac:dyDescent="0.3">
      <c r="A86" s="217"/>
      <c r="B86" s="209" t="s">
        <v>60</v>
      </c>
      <c r="C86" s="206"/>
      <c r="D86" s="203"/>
      <c r="E86" s="43"/>
      <c r="F86" s="50"/>
      <c r="G86" s="51">
        <f>SUM(F82:F85)</f>
        <v>0</v>
      </c>
    </row>
    <row r="87" spans="1:9" s="76" customFormat="1" ht="16.5" customHeight="1" x14ac:dyDescent="0.25">
      <c r="A87" s="217"/>
      <c r="B87" s="209"/>
      <c r="C87" s="206"/>
      <c r="D87" s="203"/>
      <c r="E87" s="43"/>
      <c r="F87" s="50"/>
      <c r="G87" s="61"/>
    </row>
    <row r="88" spans="1:9" s="47" customFormat="1" ht="16.5" customHeight="1" x14ac:dyDescent="0.25">
      <c r="A88" s="200">
        <v>10</v>
      </c>
      <c r="B88" s="201" t="s">
        <v>28</v>
      </c>
      <c r="C88" s="206"/>
      <c r="D88" s="203"/>
      <c r="E88" s="43"/>
      <c r="F88" s="45"/>
      <c r="G88" s="61"/>
    </row>
    <row r="89" spans="1:9" s="76" customFormat="1" ht="21" customHeight="1" x14ac:dyDescent="0.25">
      <c r="A89" s="216">
        <f>A88+0.01</f>
        <v>10.01</v>
      </c>
      <c r="B89" s="211" t="s">
        <v>31</v>
      </c>
      <c r="C89" s="206">
        <v>9.75</v>
      </c>
      <c r="D89" s="203" t="s">
        <v>11</v>
      </c>
      <c r="E89" s="43"/>
      <c r="F89" s="45"/>
      <c r="G89" s="61"/>
      <c r="I89" s="77"/>
    </row>
    <row r="90" spans="1:9" s="47" customFormat="1" ht="18.75" customHeight="1" x14ac:dyDescent="0.25">
      <c r="A90" s="216">
        <f t="shared" ref="A90:A113" si="7">A89+0.01</f>
        <v>10.02</v>
      </c>
      <c r="B90" s="211" t="s">
        <v>85</v>
      </c>
      <c r="C90" s="206">
        <v>1</v>
      </c>
      <c r="D90" s="203" t="s">
        <v>8</v>
      </c>
      <c r="E90" s="43"/>
      <c r="F90" s="45"/>
      <c r="G90" s="61"/>
    </row>
    <row r="91" spans="1:9" s="47" customFormat="1" ht="18" customHeight="1" x14ac:dyDescent="0.25">
      <c r="A91" s="216">
        <f t="shared" si="7"/>
        <v>10.029999999999999</v>
      </c>
      <c r="B91" s="211" t="s">
        <v>41</v>
      </c>
      <c r="C91" s="206">
        <v>1</v>
      </c>
      <c r="D91" s="203" t="s">
        <v>8</v>
      </c>
      <c r="E91" s="43"/>
      <c r="F91" s="45"/>
      <c r="G91" s="61"/>
    </row>
    <row r="92" spans="1:9" s="47" customFormat="1" ht="21" customHeight="1" x14ac:dyDescent="0.25">
      <c r="A92" s="216">
        <f t="shared" si="7"/>
        <v>10.039999999999999</v>
      </c>
      <c r="B92" s="211" t="s">
        <v>30</v>
      </c>
      <c r="C92" s="206">
        <v>3.25</v>
      </c>
      <c r="D92" s="203" t="s">
        <v>11</v>
      </c>
      <c r="E92" s="43"/>
      <c r="F92" s="45"/>
      <c r="G92" s="61"/>
      <c r="I92" s="77"/>
    </row>
    <row r="93" spans="1:9" s="47" customFormat="1" ht="16.5" customHeight="1" x14ac:dyDescent="0.25">
      <c r="A93" s="216">
        <f t="shared" si="7"/>
        <v>10.049999999999999</v>
      </c>
      <c r="B93" s="211" t="s">
        <v>86</v>
      </c>
      <c r="C93" s="206">
        <v>8.4499999999999993</v>
      </c>
      <c r="D93" s="203" t="s">
        <v>11</v>
      </c>
      <c r="E93" s="43"/>
      <c r="F93" s="45"/>
      <c r="G93" s="61"/>
      <c r="I93" s="77"/>
    </row>
    <row r="94" spans="1:9" s="76" customFormat="1" ht="16.5" customHeight="1" x14ac:dyDescent="0.25">
      <c r="A94" s="216">
        <f t="shared" si="7"/>
        <v>10.059999999999999</v>
      </c>
      <c r="B94" s="211" t="s">
        <v>45</v>
      </c>
      <c r="C94" s="206">
        <v>2</v>
      </c>
      <c r="D94" s="203" t="s">
        <v>9</v>
      </c>
      <c r="E94" s="43"/>
      <c r="F94" s="45"/>
      <c r="G94" s="61"/>
    </row>
    <row r="95" spans="1:9" s="76" customFormat="1" ht="16.5" customHeight="1" x14ac:dyDescent="0.25">
      <c r="A95" s="216">
        <f t="shared" si="7"/>
        <v>10.069999999999999</v>
      </c>
      <c r="B95" s="211" t="s">
        <v>87</v>
      </c>
      <c r="C95" s="206">
        <v>3</v>
      </c>
      <c r="D95" s="203" t="s">
        <v>9</v>
      </c>
      <c r="E95" s="43"/>
      <c r="F95" s="45"/>
      <c r="G95" s="61"/>
    </row>
    <row r="96" spans="1:9" s="47" customFormat="1" ht="16.5" customHeight="1" x14ac:dyDescent="0.25">
      <c r="A96" s="216">
        <f t="shared" si="7"/>
        <v>10.079999999999998</v>
      </c>
      <c r="B96" s="211" t="s">
        <v>40</v>
      </c>
      <c r="C96" s="206">
        <v>1</v>
      </c>
      <c r="D96" s="203" t="s">
        <v>9</v>
      </c>
      <c r="E96" s="43"/>
      <c r="F96" s="45"/>
      <c r="G96" s="61"/>
    </row>
    <row r="97" spans="1:9" s="47" customFormat="1" ht="16.5" customHeight="1" x14ac:dyDescent="0.25">
      <c r="A97" s="216">
        <f t="shared" si="7"/>
        <v>10.089999999999998</v>
      </c>
      <c r="B97" s="211" t="s">
        <v>42</v>
      </c>
      <c r="C97" s="206">
        <v>4</v>
      </c>
      <c r="D97" s="203" t="s">
        <v>9</v>
      </c>
      <c r="E97" s="43"/>
      <c r="F97" s="45"/>
      <c r="G97" s="61"/>
    </row>
    <row r="98" spans="1:9" s="47" customFormat="1" ht="18" customHeight="1" x14ac:dyDescent="0.25">
      <c r="A98" s="216">
        <f t="shared" si="7"/>
        <v>10.099999999999998</v>
      </c>
      <c r="B98" s="219" t="s">
        <v>88</v>
      </c>
      <c r="C98" s="206">
        <v>1</v>
      </c>
      <c r="D98" s="203" t="s">
        <v>9</v>
      </c>
      <c r="E98" s="43"/>
      <c r="F98" s="45"/>
      <c r="G98" s="61"/>
    </row>
    <row r="99" spans="1:9" s="47" customFormat="1" ht="39.75" customHeight="1" x14ac:dyDescent="0.25">
      <c r="A99" s="216">
        <f t="shared" si="7"/>
        <v>10.109999999999998</v>
      </c>
      <c r="B99" s="211" t="s">
        <v>255</v>
      </c>
      <c r="C99" s="206">
        <v>100</v>
      </c>
      <c r="D99" s="203" t="s">
        <v>9</v>
      </c>
      <c r="E99" s="43"/>
      <c r="F99" s="45"/>
      <c r="G99" s="78"/>
    </row>
    <row r="100" spans="1:9" s="76" customFormat="1" ht="16.5" customHeight="1" x14ac:dyDescent="0.25">
      <c r="A100" s="216">
        <f t="shared" si="7"/>
        <v>10.119999999999997</v>
      </c>
      <c r="B100" s="211" t="s">
        <v>56</v>
      </c>
      <c r="C100" s="206">
        <v>6</v>
      </c>
      <c r="D100" s="203" t="s">
        <v>9</v>
      </c>
      <c r="E100" s="43"/>
      <c r="F100" s="45"/>
      <c r="G100" s="78"/>
      <c r="I100" s="79"/>
    </row>
    <row r="101" spans="1:9" s="76" customFormat="1" ht="37.5" customHeight="1" x14ac:dyDescent="0.25">
      <c r="A101" s="216">
        <f t="shared" si="7"/>
        <v>10.129999999999997</v>
      </c>
      <c r="B101" s="220" t="s">
        <v>89</v>
      </c>
      <c r="C101" s="206">
        <v>3</v>
      </c>
      <c r="D101" s="203" t="s">
        <v>9</v>
      </c>
      <c r="E101" s="43"/>
      <c r="F101" s="45"/>
      <c r="G101" s="78"/>
    </row>
    <row r="102" spans="1:9" s="76" customFormat="1" ht="16.5" customHeight="1" x14ac:dyDescent="0.25">
      <c r="A102" s="216">
        <f t="shared" si="7"/>
        <v>10.139999999999997</v>
      </c>
      <c r="B102" s="219" t="s">
        <v>90</v>
      </c>
      <c r="C102" s="206">
        <v>3</v>
      </c>
      <c r="D102" s="203" t="s">
        <v>9</v>
      </c>
      <c r="E102" s="43"/>
      <c r="F102" s="45"/>
      <c r="G102" s="78"/>
    </row>
    <row r="103" spans="1:9" s="76" customFormat="1" ht="16.5" customHeight="1" x14ac:dyDescent="0.25">
      <c r="A103" s="216">
        <f t="shared" si="7"/>
        <v>10.149999999999997</v>
      </c>
      <c r="B103" s="219" t="s">
        <v>91</v>
      </c>
      <c r="C103" s="206">
        <v>4</v>
      </c>
      <c r="D103" s="203" t="s">
        <v>9</v>
      </c>
      <c r="E103" s="43"/>
      <c r="F103" s="45"/>
      <c r="G103" s="78"/>
    </row>
    <row r="104" spans="1:9" s="47" customFormat="1" ht="16.5" customHeight="1" x14ac:dyDescent="0.25">
      <c r="A104" s="216">
        <f t="shared" si="7"/>
        <v>10.159999999999997</v>
      </c>
      <c r="B104" s="220" t="s">
        <v>93</v>
      </c>
      <c r="C104" s="206">
        <v>1</v>
      </c>
      <c r="D104" s="203" t="s">
        <v>9</v>
      </c>
      <c r="E104" s="43"/>
      <c r="F104" s="45"/>
      <c r="G104" s="78"/>
      <c r="I104" s="77"/>
    </row>
    <row r="105" spans="1:9" s="47" customFormat="1" ht="16.5" customHeight="1" x14ac:dyDescent="0.25">
      <c r="A105" s="216">
        <f t="shared" si="7"/>
        <v>10.169999999999996</v>
      </c>
      <c r="B105" s="220" t="s">
        <v>92</v>
      </c>
      <c r="C105" s="206">
        <v>1</v>
      </c>
      <c r="D105" s="203" t="s">
        <v>9</v>
      </c>
      <c r="E105" s="43"/>
      <c r="F105" s="45"/>
      <c r="G105" s="78"/>
      <c r="I105" s="77"/>
    </row>
    <row r="106" spans="1:9" s="47" customFormat="1" ht="16.5" customHeight="1" x14ac:dyDescent="0.25">
      <c r="A106" s="216">
        <f t="shared" si="7"/>
        <v>10.179999999999996</v>
      </c>
      <c r="B106" s="221" t="s">
        <v>94</v>
      </c>
      <c r="C106" s="206">
        <v>8</v>
      </c>
      <c r="D106" s="203" t="s">
        <v>9</v>
      </c>
      <c r="E106" s="43"/>
      <c r="F106" s="45"/>
      <c r="G106" s="78"/>
      <c r="I106" s="77"/>
    </row>
    <row r="107" spans="1:9" s="47" customFormat="1" ht="16.5" customHeight="1" x14ac:dyDescent="0.25">
      <c r="A107" s="216">
        <f t="shared" si="7"/>
        <v>10.189999999999996</v>
      </c>
      <c r="B107" s="220" t="s">
        <v>95</v>
      </c>
      <c r="C107" s="206">
        <v>6</v>
      </c>
      <c r="D107" s="203" t="s">
        <v>9</v>
      </c>
      <c r="E107" s="48"/>
      <c r="F107" s="45"/>
      <c r="G107" s="78"/>
      <c r="I107" s="77"/>
    </row>
    <row r="108" spans="1:9" s="47" customFormat="1" ht="16.5" customHeight="1" x14ac:dyDescent="0.25">
      <c r="A108" s="216">
        <f t="shared" si="7"/>
        <v>10.199999999999996</v>
      </c>
      <c r="B108" s="220" t="s">
        <v>96</v>
      </c>
      <c r="C108" s="206">
        <v>2</v>
      </c>
      <c r="D108" s="203" t="s">
        <v>9</v>
      </c>
      <c r="E108" s="43"/>
      <c r="F108" s="45"/>
      <c r="G108" s="78"/>
      <c r="I108" s="77"/>
    </row>
    <row r="109" spans="1:9" s="47" customFormat="1" ht="16.5" customHeight="1" x14ac:dyDescent="0.25">
      <c r="A109" s="216">
        <f t="shared" si="7"/>
        <v>10.209999999999996</v>
      </c>
      <c r="B109" s="211" t="s">
        <v>34</v>
      </c>
      <c r="C109" s="206">
        <v>20.8</v>
      </c>
      <c r="D109" s="203" t="s">
        <v>7</v>
      </c>
      <c r="E109" s="43"/>
      <c r="F109" s="45"/>
      <c r="G109" s="78"/>
      <c r="I109" s="77"/>
    </row>
    <row r="110" spans="1:9" s="47" customFormat="1" ht="16.5" customHeight="1" x14ac:dyDescent="0.25">
      <c r="A110" s="216">
        <f t="shared" si="7"/>
        <v>10.219999999999995</v>
      </c>
      <c r="B110" s="211" t="s">
        <v>39</v>
      </c>
      <c r="C110" s="206">
        <v>8</v>
      </c>
      <c r="D110" s="203" t="s">
        <v>9</v>
      </c>
      <c r="E110" s="43"/>
      <c r="F110" s="45"/>
      <c r="G110" s="78"/>
      <c r="I110" s="77"/>
    </row>
    <row r="111" spans="1:9" s="47" customFormat="1" ht="16.5" customHeight="1" x14ac:dyDescent="0.25">
      <c r="A111" s="216">
        <f t="shared" si="7"/>
        <v>10.229999999999995</v>
      </c>
      <c r="B111" s="211" t="s">
        <v>44</v>
      </c>
      <c r="C111" s="206">
        <v>2</v>
      </c>
      <c r="D111" s="203" t="s">
        <v>9</v>
      </c>
      <c r="E111" s="43"/>
      <c r="F111" s="45"/>
      <c r="G111" s="78"/>
      <c r="I111" s="77"/>
    </row>
    <row r="112" spans="1:9" s="47" customFormat="1" ht="16.5" customHeight="1" x14ac:dyDescent="0.25">
      <c r="A112" s="216">
        <f t="shared" si="7"/>
        <v>10.239999999999995</v>
      </c>
      <c r="B112" s="205" t="s">
        <v>75</v>
      </c>
      <c r="C112" s="206">
        <v>1.66</v>
      </c>
      <c r="D112" s="203" t="s">
        <v>7</v>
      </c>
      <c r="E112" s="43"/>
      <c r="F112" s="45"/>
      <c r="G112" s="78"/>
      <c r="I112" s="77"/>
    </row>
    <row r="113" spans="1:11" s="47" customFormat="1" ht="16.5" customHeight="1" thickBot="1" x14ac:dyDescent="0.3">
      <c r="A113" s="216">
        <f t="shared" si="7"/>
        <v>10.249999999999995</v>
      </c>
      <c r="B113" s="211" t="s">
        <v>29</v>
      </c>
      <c r="C113" s="206">
        <v>1</v>
      </c>
      <c r="D113" s="203" t="s">
        <v>8</v>
      </c>
      <c r="E113" s="43"/>
      <c r="F113" s="45"/>
      <c r="G113" s="80"/>
      <c r="I113" s="77"/>
    </row>
    <row r="114" spans="1:11" s="47" customFormat="1" ht="16.5" customHeight="1" thickBot="1" x14ac:dyDescent="0.3">
      <c r="A114" s="217"/>
      <c r="B114" s="209" t="s">
        <v>60</v>
      </c>
      <c r="C114" s="206"/>
      <c r="D114" s="203"/>
      <c r="E114" s="43"/>
      <c r="F114" s="50"/>
      <c r="G114" s="51">
        <f>SUM(F89:F113)</f>
        <v>0</v>
      </c>
    </row>
    <row r="115" spans="1:11" s="47" customFormat="1" ht="16.5" customHeight="1" x14ac:dyDescent="0.25">
      <c r="A115" s="217"/>
      <c r="B115" s="209"/>
      <c r="C115" s="206"/>
      <c r="D115" s="203"/>
      <c r="E115" s="43"/>
      <c r="F115" s="50"/>
      <c r="G115" s="78"/>
    </row>
    <row r="116" spans="1:11" s="47" customFormat="1" ht="16.5" customHeight="1" x14ac:dyDescent="0.25">
      <c r="A116" s="200">
        <v>11</v>
      </c>
      <c r="B116" s="201" t="s">
        <v>22</v>
      </c>
      <c r="C116" s="206"/>
      <c r="D116" s="203"/>
      <c r="E116" s="43"/>
      <c r="F116" s="45"/>
      <c r="G116" s="78"/>
    </row>
    <row r="117" spans="1:11" s="47" customFormat="1" ht="19.5" customHeight="1" x14ac:dyDescent="0.25">
      <c r="A117" s="216">
        <f>A116+0.01</f>
        <v>11.01</v>
      </c>
      <c r="B117" s="211" t="s">
        <v>76</v>
      </c>
      <c r="C117" s="206">
        <v>281.29000000000002</v>
      </c>
      <c r="D117" s="203" t="s">
        <v>7</v>
      </c>
      <c r="E117" s="43"/>
      <c r="F117" s="45"/>
      <c r="G117" s="78"/>
    </row>
    <row r="118" spans="1:11" s="47" customFormat="1" ht="21" customHeight="1" thickBot="1" x14ac:dyDescent="0.3">
      <c r="A118" s="216">
        <f>A117+0.01</f>
        <v>11.02</v>
      </c>
      <c r="B118" s="205" t="s">
        <v>35</v>
      </c>
      <c r="C118" s="206">
        <v>29.26</v>
      </c>
      <c r="D118" s="203" t="s">
        <v>7</v>
      </c>
      <c r="E118" s="43"/>
      <c r="F118" s="45"/>
      <c r="G118" s="78"/>
    </row>
    <row r="119" spans="1:11" s="47" customFormat="1" ht="21" customHeight="1" thickBot="1" x14ac:dyDescent="0.3">
      <c r="A119" s="217"/>
      <c r="B119" s="209" t="s">
        <v>60</v>
      </c>
      <c r="C119" s="206"/>
      <c r="D119" s="203"/>
      <c r="E119" s="43"/>
      <c r="F119" s="50"/>
      <c r="G119" s="51">
        <f>SUM(F117:F118)</f>
        <v>0</v>
      </c>
    </row>
    <row r="120" spans="1:11" s="47" customFormat="1" ht="21" customHeight="1" x14ac:dyDescent="0.25">
      <c r="A120" s="217"/>
      <c r="B120" s="209"/>
      <c r="C120" s="206"/>
      <c r="D120" s="203"/>
      <c r="E120" s="43"/>
      <c r="F120" s="50"/>
      <c r="G120" s="78"/>
    </row>
    <row r="121" spans="1:11" s="47" customFormat="1" ht="18" customHeight="1" x14ac:dyDescent="0.25">
      <c r="A121" s="200">
        <v>12</v>
      </c>
      <c r="B121" s="201" t="s">
        <v>27</v>
      </c>
      <c r="C121" s="206"/>
      <c r="D121" s="203"/>
      <c r="E121" s="43"/>
      <c r="F121" s="45"/>
      <c r="G121" s="78"/>
    </row>
    <row r="122" spans="1:11" s="76" customFormat="1" ht="56.25" customHeight="1" x14ac:dyDescent="0.25">
      <c r="A122" s="216">
        <f>A121+0.01</f>
        <v>12.01</v>
      </c>
      <c r="B122" s="219" t="s">
        <v>256</v>
      </c>
      <c r="C122" s="206">
        <v>3</v>
      </c>
      <c r="D122" s="203" t="s">
        <v>77</v>
      </c>
      <c r="E122" s="43"/>
      <c r="F122" s="45"/>
      <c r="G122" s="78"/>
    </row>
    <row r="123" spans="1:11" s="76" customFormat="1" ht="56.25" customHeight="1" x14ac:dyDescent="0.25">
      <c r="A123" s="216">
        <f t="shared" ref="A123:A124" si="8">A122+0.01</f>
        <v>12.02</v>
      </c>
      <c r="B123" s="219" t="s">
        <v>257</v>
      </c>
      <c r="C123" s="206">
        <v>2</v>
      </c>
      <c r="D123" s="203" t="s">
        <v>77</v>
      </c>
      <c r="E123" s="43"/>
      <c r="F123" s="45"/>
      <c r="G123" s="78"/>
    </row>
    <row r="124" spans="1:11" s="76" customFormat="1" ht="18.75" customHeight="1" thickBot="1" x14ac:dyDescent="0.3">
      <c r="A124" s="216">
        <f t="shared" si="8"/>
        <v>12.03</v>
      </c>
      <c r="B124" s="211" t="s">
        <v>98</v>
      </c>
      <c r="C124" s="206">
        <v>7</v>
      </c>
      <c r="D124" s="203" t="s">
        <v>77</v>
      </c>
      <c r="E124" s="43"/>
      <c r="F124" s="45"/>
      <c r="G124" s="78"/>
    </row>
    <row r="125" spans="1:11" s="76" customFormat="1" ht="16.5" customHeight="1" thickBot="1" x14ac:dyDescent="0.3">
      <c r="A125" s="217"/>
      <c r="B125" s="209" t="s">
        <v>60</v>
      </c>
      <c r="C125" s="206"/>
      <c r="D125" s="203"/>
      <c r="E125" s="43"/>
      <c r="F125" s="50"/>
      <c r="G125" s="51">
        <f>SUM(F122:F124)</f>
        <v>0</v>
      </c>
    </row>
    <row r="126" spans="1:11" s="76" customFormat="1" ht="16.5" customHeight="1" x14ac:dyDescent="0.25">
      <c r="A126" s="217"/>
      <c r="B126" s="205"/>
      <c r="C126" s="206"/>
      <c r="D126" s="203"/>
      <c r="E126" s="43"/>
      <c r="F126" s="50"/>
      <c r="G126" s="78"/>
    </row>
    <row r="127" spans="1:11" s="76" customFormat="1" ht="16.5" customHeight="1" x14ac:dyDescent="0.25">
      <c r="A127" s="200">
        <v>13</v>
      </c>
      <c r="B127" s="222" t="s">
        <v>79</v>
      </c>
      <c r="C127" s="206"/>
      <c r="D127" s="203"/>
      <c r="E127" s="43"/>
      <c r="F127" s="45"/>
      <c r="G127" s="78"/>
      <c r="K127" s="76" t="s">
        <v>97</v>
      </c>
    </row>
    <row r="128" spans="1:11" s="76" customFormat="1" ht="16.5" customHeight="1" x14ac:dyDescent="0.25">
      <c r="A128" s="216">
        <f>A127+0.01</f>
        <v>13.01</v>
      </c>
      <c r="B128" s="1" t="s">
        <v>100</v>
      </c>
      <c r="C128" s="212">
        <v>10.82</v>
      </c>
      <c r="D128" s="207" t="s">
        <v>78</v>
      </c>
      <c r="E128" s="60"/>
      <c r="F128" s="45"/>
      <c r="G128" s="78"/>
    </row>
    <row r="129" spans="1:9" s="47" customFormat="1" ht="16.5" customHeight="1" x14ac:dyDescent="0.25">
      <c r="A129" s="216">
        <f t="shared" ref="A129:A131" si="9">A128+0.01</f>
        <v>13.02</v>
      </c>
      <c r="B129" s="219" t="s">
        <v>101</v>
      </c>
      <c r="C129" s="212">
        <v>26.76</v>
      </c>
      <c r="D129" s="207" t="s">
        <v>78</v>
      </c>
      <c r="E129" s="60"/>
      <c r="F129" s="45"/>
      <c r="G129" s="78"/>
    </row>
    <row r="130" spans="1:9" s="76" customFormat="1" ht="16.5" customHeight="1" x14ac:dyDescent="0.25">
      <c r="A130" s="216">
        <f t="shared" si="9"/>
        <v>13.03</v>
      </c>
      <c r="B130" s="223" t="s">
        <v>102</v>
      </c>
      <c r="C130" s="212">
        <v>73.98</v>
      </c>
      <c r="D130" s="207" t="s">
        <v>26</v>
      </c>
      <c r="E130" s="60"/>
      <c r="F130" s="45"/>
      <c r="G130" s="78"/>
    </row>
    <row r="131" spans="1:9" s="76" customFormat="1" ht="16.5" customHeight="1" thickBot="1" x14ac:dyDescent="0.3">
      <c r="A131" s="216">
        <f t="shared" si="9"/>
        <v>13.04</v>
      </c>
      <c r="B131" s="211" t="s">
        <v>103</v>
      </c>
      <c r="C131" s="212">
        <v>2</v>
      </c>
      <c r="D131" s="207" t="s">
        <v>77</v>
      </c>
      <c r="E131" s="60"/>
      <c r="F131" s="45"/>
      <c r="G131" s="81"/>
    </row>
    <row r="132" spans="1:9" s="47" customFormat="1" ht="16.5" customHeight="1" thickBot="1" x14ac:dyDescent="0.3">
      <c r="A132" s="217"/>
      <c r="B132" s="209" t="s">
        <v>60</v>
      </c>
      <c r="C132" s="206"/>
      <c r="D132" s="203"/>
      <c r="E132" s="43"/>
      <c r="F132" s="50"/>
      <c r="G132" s="51">
        <f>SUM(F128:F131)</f>
        <v>0</v>
      </c>
    </row>
    <row r="133" spans="1:9" s="47" customFormat="1" ht="16.5" customHeight="1" x14ac:dyDescent="0.25">
      <c r="A133" s="217"/>
      <c r="B133" s="209"/>
      <c r="C133" s="206"/>
      <c r="D133" s="203"/>
      <c r="E133" s="43"/>
      <c r="F133" s="50"/>
      <c r="G133" s="78"/>
    </row>
    <row r="134" spans="1:9" s="47" customFormat="1" ht="16.5" customHeight="1" x14ac:dyDescent="0.25">
      <c r="A134" s="200">
        <v>14</v>
      </c>
      <c r="B134" s="201" t="s">
        <v>38</v>
      </c>
      <c r="C134" s="206"/>
      <c r="D134" s="203"/>
      <c r="E134" s="43"/>
      <c r="F134" s="45"/>
      <c r="G134" s="78"/>
    </row>
    <row r="135" spans="1:9" s="47" customFormat="1" ht="36" customHeight="1" x14ac:dyDescent="0.25">
      <c r="A135" s="216">
        <f>A134+0.01</f>
        <v>14.01</v>
      </c>
      <c r="B135" s="224" t="s">
        <v>104</v>
      </c>
      <c r="C135" s="206">
        <v>203.14</v>
      </c>
      <c r="D135" s="203" t="s">
        <v>26</v>
      </c>
      <c r="E135" s="43"/>
      <c r="F135" s="45"/>
      <c r="G135" s="78"/>
    </row>
    <row r="136" spans="1:9" s="47" customFormat="1" ht="38.25" customHeight="1" thickBot="1" x14ac:dyDescent="0.3">
      <c r="A136" s="216">
        <f>A135+0.01</f>
        <v>14.02</v>
      </c>
      <c r="B136" s="224" t="s">
        <v>105</v>
      </c>
      <c r="C136" s="206">
        <v>39.46</v>
      </c>
      <c r="D136" s="203" t="s">
        <v>26</v>
      </c>
      <c r="E136" s="43"/>
      <c r="F136" s="45"/>
      <c r="G136" s="78"/>
    </row>
    <row r="137" spans="1:9" s="47" customFormat="1" ht="16.5" customHeight="1" thickBot="1" x14ac:dyDescent="0.3">
      <c r="A137" s="216"/>
      <c r="B137" s="209" t="s">
        <v>60</v>
      </c>
      <c r="C137" s="206"/>
      <c r="D137" s="203"/>
      <c r="E137" s="43"/>
      <c r="F137" s="50"/>
      <c r="G137" s="51">
        <f>SUM(F135:F136)</f>
        <v>0</v>
      </c>
    </row>
    <row r="138" spans="1:9" s="47" customFormat="1" ht="16.5" customHeight="1" x14ac:dyDescent="0.25">
      <c r="A138" s="216"/>
      <c r="B138" s="211"/>
      <c r="C138" s="206"/>
      <c r="D138" s="203"/>
      <c r="E138" s="43"/>
      <c r="F138" s="45"/>
      <c r="G138" s="82"/>
    </row>
    <row r="139" spans="1:9" s="47" customFormat="1" ht="16.5" customHeight="1" x14ac:dyDescent="0.25">
      <c r="A139" s="200">
        <v>15</v>
      </c>
      <c r="B139" s="201" t="s">
        <v>20</v>
      </c>
      <c r="C139" s="206"/>
      <c r="D139" s="203"/>
      <c r="E139" s="43"/>
      <c r="F139" s="45"/>
      <c r="G139" s="83"/>
      <c r="I139" s="77"/>
    </row>
    <row r="140" spans="1:9" s="47" customFormat="1" ht="16.5" customHeight="1" x14ac:dyDescent="0.25">
      <c r="A140" s="216">
        <f>A139+0.01</f>
        <v>15.01</v>
      </c>
      <c r="B140" s="205" t="s">
        <v>49</v>
      </c>
      <c r="C140" s="206">
        <v>396.37</v>
      </c>
      <c r="D140" s="203" t="s">
        <v>7</v>
      </c>
      <c r="E140" s="43"/>
      <c r="F140" s="45"/>
      <c r="G140" s="84"/>
    </row>
    <row r="141" spans="1:9" s="47" customFormat="1" ht="16.5" customHeight="1" x14ac:dyDescent="0.25">
      <c r="A141" s="216">
        <f t="shared" ref="A141:A142" si="10">A140+0.01</f>
        <v>15.02</v>
      </c>
      <c r="B141" s="205" t="s">
        <v>50</v>
      </c>
      <c r="C141" s="212">
        <v>237.4</v>
      </c>
      <c r="D141" s="203" t="s">
        <v>7</v>
      </c>
      <c r="E141" s="43"/>
      <c r="F141" s="45"/>
      <c r="G141" s="46"/>
    </row>
    <row r="142" spans="1:9" s="47" customFormat="1" ht="16.5" customHeight="1" thickBot="1" x14ac:dyDescent="0.3">
      <c r="A142" s="216">
        <f t="shared" si="10"/>
        <v>15.03</v>
      </c>
      <c r="B142" s="205" t="s">
        <v>109</v>
      </c>
      <c r="C142" s="212">
        <v>158.97</v>
      </c>
      <c r="D142" s="203" t="s">
        <v>7</v>
      </c>
      <c r="E142" s="43"/>
      <c r="F142" s="45"/>
      <c r="G142" s="49"/>
      <c r="I142" s="77"/>
    </row>
    <row r="143" spans="1:9" s="47" customFormat="1" ht="16.5" customHeight="1" thickBot="1" x14ac:dyDescent="0.3">
      <c r="A143" s="217"/>
      <c r="B143" s="209" t="s">
        <v>60</v>
      </c>
      <c r="C143" s="202"/>
      <c r="D143" s="203"/>
      <c r="E143" s="43"/>
      <c r="F143" s="50"/>
      <c r="G143" s="51">
        <f>SUM(F140:F142)</f>
        <v>0</v>
      </c>
    </row>
    <row r="144" spans="1:9" s="47" customFormat="1" ht="16.5" customHeight="1" x14ac:dyDescent="0.25">
      <c r="A144" s="217"/>
      <c r="B144" s="205"/>
      <c r="C144" s="202"/>
      <c r="D144" s="203"/>
      <c r="E144" s="43"/>
      <c r="F144" s="45"/>
      <c r="G144" s="85"/>
    </row>
    <row r="145" spans="1:9" s="47" customFormat="1" ht="16.5" customHeight="1" x14ac:dyDescent="0.25">
      <c r="A145" s="217"/>
      <c r="B145" s="225" t="s">
        <v>168</v>
      </c>
      <c r="C145" s="202"/>
      <c r="D145" s="203"/>
      <c r="E145" s="43"/>
      <c r="F145" s="45"/>
      <c r="G145" s="83"/>
    </row>
    <row r="146" spans="1:9" s="47" customFormat="1" ht="16.5" customHeight="1" x14ac:dyDescent="0.25">
      <c r="A146" s="217"/>
      <c r="B146" s="205"/>
      <c r="C146" s="202"/>
      <c r="D146" s="203"/>
      <c r="E146" s="43"/>
      <c r="F146" s="45"/>
      <c r="G146" s="83"/>
    </row>
    <row r="147" spans="1:9" s="47" customFormat="1" ht="16.5" customHeight="1" x14ac:dyDescent="0.25">
      <c r="A147" s="200">
        <v>16</v>
      </c>
      <c r="B147" s="222" t="s">
        <v>169</v>
      </c>
      <c r="C147" s="206"/>
      <c r="D147" s="203"/>
      <c r="E147" s="43"/>
      <c r="F147" s="45"/>
      <c r="G147" s="83"/>
      <c r="I147" s="77"/>
    </row>
    <row r="148" spans="1:9" s="47" customFormat="1" ht="21" customHeight="1" x14ac:dyDescent="0.25">
      <c r="A148" s="216">
        <f>A147+0.01</f>
        <v>16.010000000000002</v>
      </c>
      <c r="B148" s="205" t="s">
        <v>19</v>
      </c>
      <c r="C148" s="202">
        <v>148.4</v>
      </c>
      <c r="D148" s="203" t="s">
        <v>7</v>
      </c>
      <c r="E148" s="43"/>
      <c r="F148" s="45"/>
      <c r="G148" s="83"/>
      <c r="I148" s="76"/>
    </row>
    <row r="149" spans="1:9" s="47" customFormat="1" ht="21" customHeight="1" x14ac:dyDescent="0.25">
      <c r="A149" s="216">
        <f t="shared" ref="A149:A151" si="11">A148+0.01</f>
        <v>16.020000000000003</v>
      </c>
      <c r="B149" s="205" t="s">
        <v>111</v>
      </c>
      <c r="C149" s="206">
        <v>46.84</v>
      </c>
      <c r="D149" s="203" t="s">
        <v>7</v>
      </c>
      <c r="E149" s="60"/>
      <c r="F149" s="45"/>
      <c r="G149" s="83"/>
    </row>
    <row r="150" spans="1:9" s="47" customFormat="1" ht="21" customHeight="1" x14ac:dyDescent="0.25">
      <c r="A150" s="216">
        <f t="shared" si="11"/>
        <v>16.030000000000005</v>
      </c>
      <c r="B150" s="205" t="s">
        <v>112</v>
      </c>
      <c r="C150" s="206">
        <v>104.46</v>
      </c>
      <c r="D150" s="203" t="s">
        <v>8</v>
      </c>
      <c r="E150" s="43"/>
      <c r="F150" s="45"/>
      <c r="G150" s="83"/>
    </row>
    <row r="151" spans="1:9" s="47" customFormat="1" ht="21" customHeight="1" thickBot="1" x14ac:dyDescent="0.3">
      <c r="A151" s="216">
        <f t="shared" si="11"/>
        <v>16.040000000000006</v>
      </c>
      <c r="B151" s="205" t="s">
        <v>46</v>
      </c>
      <c r="C151" s="206">
        <v>1</v>
      </c>
      <c r="D151" s="203" t="s">
        <v>8</v>
      </c>
      <c r="E151" s="60"/>
      <c r="F151" s="45"/>
      <c r="G151" s="81"/>
    </row>
    <row r="152" spans="1:9" s="47" customFormat="1" ht="21" customHeight="1" thickBot="1" x14ac:dyDescent="0.3">
      <c r="A152" s="217"/>
      <c r="B152" s="209" t="s">
        <v>60</v>
      </c>
      <c r="C152" s="206"/>
      <c r="D152" s="203"/>
      <c r="E152" s="43"/>
      <c r="F152" s="50"/>
      <c r="G152" s="51">
        <f>SUM(F148:F151)</f>
        <v>0</v>
      </c>
    </row>
    <row r="153" spans="1:9" s="47" customFormat="1" ht="21" customHeight="1" x14ac:dyDescent="0.25">
      <c r="A153" s="217"/>
      <c r="B153" s="209"/>
      <c r="C153" s="206"/>
      <c r="D153" s="203"/>
      <c r="E153" s="43"/>
      <c r="F153" s="50"/>
      <c r="G153" s="83"/>
    </row>
    <row r="154" spans="1:9" s="47" customFormat="1" ht="21" customHeight="1" x14ac:dyDescent="0.25">
      <c r="A154" s="200">
        <v>17</v>
      </c>
      <c r="B154" s="226" t="s">
        <v>113</v>
      </c>
      <c r="C154" s="206"/>
      <c r="D154" s="203"/>
      <c r="E154" s="43"/>
      <c r="F154" s="45"/>
      <c r="G154" s="83"/>
    </row>
    <row r="155" spans="1:9" s="47" customFormat="1" ht="39" customHeight="1" x14ac:dyDescent="0.25">
      <c r="A155" s="216">
        <f>A154+0.01</f>
        <v>17.010000000000002</v>
      </c>
      <c r="B155" s="227" t="s">
        <v>191</v>
      </c>
      <c r="C155" s="206">
        <v>4.32</v>
      </c>
      <c r="D155" s="203" t="s">
        <v>11</v>
      </c>
      <c r="E155" s="60"/>
      <c r="F155" s="45"/>
      <c r="G155" s="83"/>
    </row>
    <row r="156" spans="1:9" s="47" customFormat="1" ht="39" customHeight="1" x14ac:dyDescent="0.25">
      <c r="A156" s="216">
        <f t="shared" ref="A156:A160" si="12">A155+0.01</f>
        <v>17.020000000000003</v>
      </c>
      <c r="B156" s="227" t="s">
        <v>192</v>
      </c>
      <c r="C156" s="206">
        <v>0.96</v>
      </c>
      <c r="D156" s="203" t="s">
        <v>11</v>
      </c>
      <c r="E156" s="60"/>
      <c r="F156" s="45"/>
      <c r="G156" s="83"/>
    </row>
    <row r="157" spans="1:9" s="47" customFormat="1" ht="39" customHeight="1" x14ac:dyDescent="0.25">
      <c r="A157" s="216">
        <f t="shared" si="12"/>
        <v>17.030000000000005</v>
      </c>
      <c r="B157" s="227" t="s">
        <v>193</v>
      </c>
      <c r="C157" s="206">
        <v>2.02</v>
      </c>
      <c r="D157" s="203" t="s">
        <v>11</v>
      </c>
      <c r="E157" s="60"/>
      <c r="F157" s="45"/>
      <c r="G157" s="83"/>
    </row>
    <row r="158" spans="1:9" s="47" customFormat="1" ht="39" customHeight="1" x14ac:dyDescent="0.25">
      <c r="A158" s="216">
        <f t="shared" si="12"/>
        <v>17.040000000000006</v>
      </c>
      <c r="B158" s="227" t="s">
        <v>115</v>
      </c>
      <c r="C158" s="206">
        <v>28.86</v>
      </c>
      <c r="D158" s="203" t="s">
        <v>11</v>
      </c>
      <c r="E158" s="60"/>
      <c r="F158" s="45"/>
      <c r="G158" s="83"/>
    </row>
    <row r="159" spans="1:9" s="47" customFormat="1" ht="39" customHeight="1" x14ac:dyDescent="0.25">
      <c r="A159" s="216">
        <f t="shared" si="12"/>
        <v>17.050000000000008</v>
      </c>
      <c r="B159" s="227" t="s">
        <v>116</v>
      </c>
      <c r="C159" s="206">
        <v>2.14</v>
      </c>
      <c r="D159" s="203" t="s">
        <v>11</v>
      </c>
      <c r="E159" s="60"/>
      <c r="F159" s="45"/>
      <c r="G159" s="83"/>
    </row>
    <row r="160" spans="1:9" s="47" customFormat="1" ht="25.5" customHeight="1" thickBot="1" x14ac:dyDescent="0.3">
      <c r="A160" s="216">
        <f t="shared" si="12"/>
        <v>17.060000000000009</v>
      </c>
      <c r="B160" s="227" t="s">
        <v>114</v>
      </c>
      <c r="C160" s="206">
        <v>40.44</v>
      </c>
      <c r="D160" s="203" t="s">
        <v>11</v>
      </c>
      <c r="E160" s="60"/>
      <c r="F160" s="45"/>
      <c r="G160" s="81"/>
    </row>
    <row r="161" spans="1:7" s="47" customFormat="1" ht="18.75" customHeight="1" thickBot="1" x14ac:dyDescent="0.3">
      <c r="A161" s="217"/>
      <c r="B161" s="209" t="s">
        <v>60</v>
      </c>
      <c r="C161" s="206"/>
      <c r="D161" s="203"/>
      <c r="E161" s="43"/>
      <c r="F161" s="50"/>
      <c r="G161" s="51">
        <f>SUM(F155:F160)</f>
        <v>0</v>
      </c>
    </row>
    <row r="162" spans="1:7" s="47" customFormat="1" ht="18.75" customHeight="1" x14ac:dyDescent="0.25">
      <c r="A162" s="217"/>
      <c r="B162" s="209"/>
      <c r="C162" s="206"/>
      <c r="D162" s="203"/>
      <c r="E162" s="43"/>
      <c r="F162" s="50"/>
      <c r="G162" s="83"/>
    </row>
    <row r="163" spans="1:7" s="47" customFormat="1" ht="22.5" customHeight="1" x14ac:dyDescent="0.25">
      <c r="A163" s="217"/>
      <c r="B163" s="228" t="s">
        <v>117</v>
      </c>
      <c r="C163" s="229"/>
      <c r="D163" s="198"/>
      <c r="E163" s="43"/>
      <c r="F163" s="45"/>
      <c r="G163" s="83"/>
    </row>
    <row r="164" spans="1:7" s="47" customFormat="1" ht="22.5" customHeight="1" x14ac:dyDescent="0.25">
      <c r="A164" s="230">
        <v>18</v>
      </c>
      <c r="B164" s="231" t="s">
        <v>165</v>
      </c>
      <c r="C164" s="232"/>
      <c r="D164" s="233"/>
      <c r="E164" s="43"/>
      <c r="F164" s="45"/>
      <c r="G164" s="83"/>
    </row>
    <row r="165" spans="1:7" s="47" customFormat="1" ht="39" customHeight="1" x14ac:dyDescent="0.25">
      <c r="A165" s="216">
        <f>A164+0.01</f>
        <v>18.010000000000002</v>
      </c>
      <c r="B165" s="211" t="s">
        <v>196</v>
      </c>
      <c r="C165" s="206">
        <v>1.3</v>
      </c>
      <c r="D165" s="203" t="s">
        <v>11</v>
      </c>
      <c r="E165" s="60"/>
      <c r="F165" s="45"/>
      <c r="G165" s="83"/>
    </row>
    <row r="166" spans="1:7" s="47" customFormat="1" ht="39" customHeight="1" x14ac:dyDescent="0.25">
      <c r="A166" s="216">
        <f t="shared" ref="A166:A171" si="13">A165+0.01</f>
        <v>18.020000000000003</v>
      </c>
      <c r="B166" s="227" t="s">
        <v>197</v>
      </c>
      <c r="C166" s="206">
        <v>0.39</v>
      </c>
      <c r="D166" s="203" t="s">
        <v>11</v>
      </c>
      <c r="E166" s="43"/>
      <c r="F166" s="45"/>
      <c r="G166" s="83"/>
    </row>
    <row r="167" spans="1:7" s="47" customFormat="1" ht="39" customHeight="1" x14ac:dyDescent="0.25">
      <c r="A167" s="216">
        <f t="shared" si="13"/>
        <v>18.030000000000005</v>
      </c>
      <c r="B167" s="227" t="s">
        <v>198</v>
      </c>
      <c r="C167" s="206">
        <v>0.73</v>
      </c>
      <c r="D167" s="203" t="s">
        <v>11</v>
      </c>
      <c r="E167" s="60"/>
      <c r="F167" s="45"/>
      <c r="G167" s="83"/>
    </row>
    <row r="168" spans="1:7" s="47" customFormat="1" ht="39" customHeight="1" x14ac:dyDescent="0.25">
      <c r="A168" s="216">
        <f t="shared" si="13"/>
        <v>18.040000000000006</v>
      </c>
      <c r="B168" s="227" t="s">
        <v>199</v>
      </c>
      <c r="C168" s="206">
        <v>0.65</v>
      </c>
      <c r="D168" s="203" t="s">
        <v>11</v>
      </c>
      <c r="E168" s="60"/>
      <c r="F168" s="45"/>
      <c r="G168" s="83"/>
    </row>
    <row r="169" spans="1:7" s="47" customFormat="1" ht="39" customHeight="1" x14ac:dyDescent="0.25">
      <c r="A169" s="216">
        <f t="shared" si="13"/>
        <v>18.050000000000008</v>
      </c>
      <c r="B169" s="211" t="s">
        <v>185</v>
      </c>
      <c r="C169" s="206">
        <v>2.06</v>
      </c>
      <c r="D169" s="203" t="s">
        <v>11</v>
      </c>
      <c r="E169" s="60"/>
      <c r="F169" s="45"/>
      <c r="G169" s="83"/>
    </row>
    <row r="170" spans="1:7" s="47" customFormat="1" ht="39" customHeight="1" x14ac:dyDescent="0.25">
      <c r="A170" s="216">
        <f t="shared" si="13"/>
        <v>18.060000000000009</v>
      </c>
      <c r="B170" s="211" t="s">
        <v>184</v>
      </c>
      <c r="C170" s="206">
        <v>0.2</v>
      </c>
      <c r="D170" s="203" t="s">
        <v>11</v>
      </c>
      <c r="E170" s="60"/>
      <c r="F170" s="45"/>
      <c r="G170" s="83"/>
    </row>
    <row r="171" spans="1:7" s="47" customFormat="1" ht="39" customHeight="1" thickBot="1" x14ac:dyDescent="0.3">
      <c r="A171" s="216">
        <f t="shared" si="13"/>
        <v>18.070000000000011</v>
      </c>
      <c r="B171" s="227" t="s">
        <v>271</v>
      </c>
      <c r="C171" s="206">
        <v>1.1499999999999999</v>
      </c>
      <c r="D171" s="203" t="s">
        <v>11</v>
      </c>
      <c r="E171" s="43"/>
      <c r="F171" s="45"/>
      <c r="G171" s="81"/>
    </row>
    <row r="172" spans="1:7" s="47" customFormat="1" ht="21" customHeight="1" thickBot="1" x14ac:dyDescent="0.3">
      <c r="A172" s="217"/>
      <c r="B172" s="209" t="s">
        <v>60</v>
      </c>
      <c r="C172" s="232"/>
      <c r="D172" s="233"/>
      <c r="E172" s="43"/>
      <c r="F172" s="50"/>
      <c r="G172" s="51">
        <f>SUM(F165:F171)</f>
        <v>0</v>
      </c>
    </row>
    <row r="173" spans="1:7" s="47" customFormat="1" ht="21" customHeight="1" x14ac:dyDescent="0.25">
      <c r="A173" s="217"/>
      <c r="B173" s="209"/>
      <c r="C173" s="232"/>
      <c r="D173" s="233"/>
      <c r="E173" s="43"/>
      <c r="F173" s="50"/>
      <c r="G173" s="83"/>
    </row>
    <row r="174" spans="1:7" s="47" customFormat="1" ht="21" customHeight="1" x14ac:dyDescent="0.25">
      <c r="A174" s="230">
        <v>19</v>
      </c>
      <c r="B174" s="234" t="s">
        <v>119</v>
      </c>
      <c r="C174" s="232"/>
      <c r="D174" s="233"/>
      <c r="E174" s="43"/>
      <c r="F174" s="45"/>
      <c r="G174" s="83"/>
    </row>
    <row r="175" spans="1:7" s="47" customFormat="1" ht="21" customHeight="1" x14ac:dyDescent="0.25">
      <c r="A175" s="216">
        <f>A174+0.01</f>
        <v>19.010000000000002</v>
      </c>
      <c r="B175" s="227" t="s">
        <v>188</v>
      </c>
      <c r="C175" s="206">
        <v>10.82</v>
      </c>
      <c r="D175" s="203" t="s">
        <v>7</v>
      </c>
      <c r="E175" s="60"/>
      <c r="F175" s="45"/>
      <c r="G175" s="83"/>
    </row>
    <row r="176" spans="1:7" s="47" customFormat="1" ht="21" customHeight="1" x14ac:dyDescent="0.25">
      <c r="A176" s="216">
        <f t="shared" ref="A176:A178" si="14">A175+0.01</f>
        <v>19.020000000000003</v>
      </c>
      <c r="B176" s="227" t="s">
        <v>189</v>
      </c>
      <c r="C176" s="206">
        <v>36.07</v>
      </c>
      <c r="D176" s="203" t="s">
        <v>7</v>
      </c>
      <c r="E176" s="60"/>
      <c r="F176" s="45"/>
      <c r="G176" s="83"/>
    </row>
    <row r="177" spans="1:7" s="47" customFormat="1" ht="21" customHeight="1" x14ac:dyDescent="0.25">
      <c r="A177" s="216">
        <f t="shared" si="14"/>
        <v>19.030000000000005</v>
      </c>
      <c r="B177" s="227" t="s">
        <v>202</v>
      </c>
      <c r="C177" s="206">
        <v>6.2</v>
      </c>
      <c r="D177" s="203" t="s">
        <v>7</v>
      </c>
      <c r="E177" s="60"/>
      <c r="F177" s="45"/>
      <c r="G177" s="83"/>
    </row>
    <row r="178" spans="1:7" s="47" customFormat="1" ht="39.75" customHeight="1" thickBot="1" x14ac:dyDescent="0.3">
      <c r="A178" s="216">
        <f t="shared" si="14"/>
        <v>19.040000000000006</v>
      </c>
      <c r="B178" s="227" t="s">
        <v>275</v>
      </c>
      <c r="C178" s="206">
        <v>4.9000000000000004</v>
      </c>
      <c r="D178" s="203" t="s">
        <v>10</v>
      </c>
      <c r="E178" s="60"/>
      <c r="F178" s="45"/>
      <c r="G178" s="83"/>
    </row>
    <row r="179" spans="1:7" s="47" customFormat="1" ht="21" customHeight="1" thickBot="1" x14ac:dyDescent="0.3">
      <c r="A179" s="217"/>
      <c r="B179" s="209" t="s">
        <v>60</v>
      </c>
      <c r="C179" s="206"/>
      <c r="D179" s="203"/>
      <c r="E179" s="43"/>
      <c r="F179" s="50"/>
      <c r="G179" s="51">
        <f>SUM(F175:F178)</f>
        <v>0</v>
      </c>
    </row>
    <row r="180" spans="1:7" s="47" customFormat="1" ht="21" customHeight="1" x14ac:dyDescent="0.25">
      <c r="A180" s="217"/>
      <c r="B180" s="209"/>
      <c r="C180" s="206"/>
      <c r="D180" s="203"/>
      <c r="E180" s="43"/>
      <c r="F180" s="50"/>
      <c r="G180" s="83"/>
    </row>
    <row r="181" spans="1:7" s="47" customFormat="1" ht="21" customHeight="1" x14ac:dyDescent="0.25">
      <c r="A181" s="230">
        <v>20</v>
      </c>
      <c r="B181" s="234" t="s">
        <v>120</v>
      </c>
      <c r="C181" s="232"/>
      <c r="D181" s="233"/>
      <c r="E181" s="43"/>
      <c r="F181" s="45"/>
      <c r="G181" s="83"/>
    </row>
    <row r="182" spans="1:7" s="47" customFormat="1" ht="21" customHeight="1" x14ac:dyDescent="0.25">
      <c r="A182" s="216">
        <f>A181+0.01</f>
        <v>20.010000000000002</v>
      </c>
      <c r="B182" s="205" t="s">
        <v>121</v>
      </c>
      <c r="C182" s="206">
        <v>82.3</v>
      </c>
      <c r="D182" s="203" t="s">
        <v>7</v>
      </c>
      <c r="E182" s="60"/>
      <c r="F182" s="45"/>
      <c r="G182" s="83"/>
    </row>
    <row r="183" spans="1:7" s="47" customFormat="1" ht="21" customHeight="1" x14ac:dyDescent="0.25">
      <c r="A183" s="216">
        <f t="shared" ref="A183:A189" si="15">A182+0.01</f>
        <v>20.020000000000003</v>
      </c>
      <c r="B183" s="205" t="s">
        <v>122</v>
      </c>
      <c r="C183" s="206">
        <v>75.03</v>
      </c>
      <c r="D183" s="203" t="s">
        <v>7</v>
      </c>
      <c r="E183" s="60"/>
      <c r="F183" s="45"/>
      <c r="G183" s="83"/>
    </row>
    <row r="184" spans="1:7" s="47" customFormat="1" ht="21" customHeight="1" x14ac:dyDescent="0.25">
      <c r="A184" s="216">
        <f t="shared" si="15"/>
        <v>20.030000000000005</v>
      </c>
      <c r="B184" s="205" t="s">
        <v>123</v>
      </c>
      <c r="C184" s="206">
        <v>62.72</v>
      </c>
      <c r="D184" s="203" t="s">
        <v>7</v>
      </c>
      <c r="E184" s="60"/>
      <c r="F184" s="45"/>
      <c r="G184" s="83"/>
    </row>
    <row r="185" spans="1:7" s="47" customFormat="1" ht="21" customHeight="1" x14ac:dyDescent="0.25">
      <c r="A185" s="216">
        <f t="shared" si="15"/>
        <v>20.040000000000006</v>
      </c>
      <c r="B185" s="211" t="s">
        <v>124</v>
      </c>
      <c r="C185" s="206">
        <v>25.12</v>
      </c>
      <c r="D185" s="203" t="s">
        <v>7</v>
      </c>
      <c r="E185" s="60"/>
      <c r="F185" s="45"/>
      <c r="G185" s="83"/>
    </row>
    <row r="186" spans="1:7" s="47" customFormat="1" ht="21" customHeight="1" x14ac:dyDescent="0.25">
      <c r="A186" s="216">
        <f t="shared" si="15"/>
        <v>20.050000000000008</v>
      </c>
      <c r="B186" s="205" t="s">
        <v>125</v>
      </c>
      <c r="C186" s="206">
        <v>166.56</v>
      </c>
      <c r="D186" s="203" t="s">
        <v>10</v>
      </c>
      <c r="E186" s="60"/>
      <c r="F186" s="45"/>
      <c r="G186" s="83"/>
    </row>
    <row r="187" spans="1:7" s="47" customFormat="1" ht="21" customHeight="1" x14ac:dyDescent="0.25">
      <c r="A187" s="216">
        <f t="shared" si="15"/>
        <v>20.060000000000009</v>
      </c>
      <c r="B187" s="205" t="s">
        <v>126</v>
      </c>
      <c r="C187" s="206">
        <v>164.16</v>
      </c>
      <c r="D187" s="203" t="s">
        <v>10</v>
      </c>
      <c r="E187" s="60"/>
      <c r="F187" s="45"/>
      <c r="G187" s="83"/>
    </row>
    <row r="188" spans="1:7" s="47" customFormat="1" ht="21" customHeight="1" x14ac:dyDescent="0.25">
      <c r="A188" s="216">
        <f t="shared" si="15"/>
        <v>20.070000000000011</v>
      </c>
      <c r="B188" s="205" t="s">
        <v>166</v>
      </c>
      <c r="C188" s="206">
        <v>57.66</v>
      </c>
      <c r="D188" s="203" t="s">
        <v>10</v>
      </c>
      <c r="E188" s="60"/>
      <c r="F188" s="45"/>
      <c r="G188" s="83"/>
    </row>
    <row r="189" spans="1:7" s="47" customFormat="1" ht="21" customHeight="1" thickBot="1" x14ac:dyDescent="0.3">
      <c r="A189" s="216">
        <f t="shared" si="15"/>
        <v>20.080000000000013</v>
      </c>
      <c r="B189" s="205" t="s">
        <v>127</v>
      </c>
      <c r="C189" s="206">
        <v>20.3</v>
      </c>
      <c r="D189" s="203" t="s">
        <v>10</v>
      </c>
      <c r="E189" s="60"/>
      <c r="F189" s="45"/>
      <c r="G189" s="81"/>
    </row>
    <row r="190" spans="1:7" s="47" customFormat="1" ht="21" customHeight="1" thickBot="1" x14ac:dyDescent="0.3">
      <c r="A190" s="217"/>
      <c r="B190" s="209" t="s">
        <v>60</v>
      </c>
      <c r="C190" s="206"/>
      <c r="D190" s="203"/>
      <c r="E190" s="43"/>
      <c r="F190" s="50"/>
      <c r="G190" s="51">
        <f>SUM(F182:F189)</f>
        <v>0</v>
      </c>
    </row>
    <row r="191" spans="1:7" s="47" customFormat="1" ht="21" customHeight="1" x14ac:dyDescent="0.25">
      <c r="A191" s="217"/>
      <c r="B191" s="209"/>
      <c r="C191" s="206"/>
      <c r="D191" s="203"/>
      <c r="E191" s="43"/>
      <c r="F191" s="50"/>
      <c r="G191" s="83"/>
    </row>
    <row r="192" spans="1:7" s="47" customFormat="1" ht="21" customHeight="1" x14ac:dyDescent="0.25">
      <c r="A192" s="230">
        <v>21</v>
      </c>
      <c r="B192" s="234" t="s">
        <v>43</v>
      </c>
      <c r="C192" s="232"/>
      <c r="D192" s="233"/>
      <c r="E192" s="43"/>
      <c r="F192" s="45"/>
      <c r="G192" s="83"/>
    </row>
    <row r="193" spans="1:7" s="47" customFormat="1" ht="21" customHeight="1" x14ac:dyDescent="0.25">
      <c r="A193" s="216">
        <f>A192+0.01</f>
        <v>21.01</v>
      </c>
      <c r="B193" s="205" t="s">
        <v>36</v>
      </c>
      <c r="C193" s="206">
        <v>52.07</v>
      </c>
      <c r="D193" s="203" t="s">
        <v>7</v>
      </c>
      <c r="E193" s="43"/>
      <c r="F193" s="45"/>
      <c r="G193" s="83"/>
    </row>
    <row r="194" spans="1:7" s="47" customFormat="1" ht="21" customHeight="1" x14ac:dyDescent="0.25">
      <c r="A194" s="216">
        <f t="shared" ref="A194:A195" si="16">A193+0.01</f>
        <v>21.020000000000003</v>
      </c>
      <c r="B194" s="205" t="s">
        <v>23</v>
      </c>
      <c r="C194" s="206">
        <v>47.81</v>
      </c>
      <c r="D194" s="203" t="s">
        <v>10</v>
      </c>
      <c r="E194" s="43"/>
      <c r="F194" s="45"/>
      <c r="G194" s="83"/>
    </row>
    <row r="195" spans="1:7" s="47" customFormat="1" ht="21" customHeight="1" thickBot="1" x14ac:dyDescent="0.3">
      <c r="A195" s="216">
        <f t="shared" si="16"/>
        <v>21.030000000000005</v>
      </c>
      <c r="B195" s="205" t="s">
        <v>167</v>
      </c>
      <c r="C195" s="206">
        <v>3.76</v>
      </c>
      <c r="D195" s="203" t="s">
        <v>7</v>
      </c>
      <c r="E195" s="43"/>
      <c r="F195" s="45"/>
      <c r="G195" s="83"/>
    </row>
    <row r="196" spans="1:7" s="47" customFormat="1" ht="21" customHeight="1" thickBot="1" x14ac:dyDescent="0.3">
      <c r="A196" s="217"/>
      <c r="B196" s="209" t="s">
        <v>60</v>
      </c>
      <c r="C196" s="206"/>
      <c r="D196" s="203"/>
      <c r="E196" s="43"/>
      <c r="F196" s="50"/>
      <c r="G196" s="51">
        <f>SUM(F193:F195)</f>
        <v>0</v>
      </c>
    </row>
    <row r="197" spans="1:7" s="47" customFormat="1" ht="21" customHeight="1" x14ac:dyDescent="0.25">
      <c r="A197" s="217"/>
      <c r="B197" s="209"/>
      <c r="C197" s="206"/>
      <c r="D197" s="203"/>
      <c r="E197" s="43"/>
      <c r="F197" s="50"/>
      <c r="G197" s="83"/>
    </row>
    <row r="198" spans="1:7" s="47" customFormat="1" ht="19.5" customHeight="1" x14ac:dyDescent="0.25">
      <c r="A198" s="230">
        <v>22</v>
      </c>
      <c r="B198" s="234" t="s">
        <v>24</v>
      </c>
      <c r="C198" s="232"/>
      <c r="D198" s="233"/>
      <c r="E198" s="43"/>
      <c r="F198" s="45"/>
      <c r="G198" s="83"/>
    </row>
    <row r="199" spans="1:7" s="47" customFormat="1" ht="39.75" customHeight="1" thickBot="1" x14ac:dyDescent="0.3">
      <c r="A199" s="216">
        <f>A198+0.01</f>
        <v>22.01</v>
      </c>
      <c r="B199" s="211" t="s">
        <v>128</v>
      </c>
      <c r="C199" s="206">
        <v>18.14</v>
      </c>
      <c r="D199" s="203" t="s">
        <v>7</v>
      </c>
      <c r="E199" s="43"/>
      <c r="F199" s="45"/>
      <c r="G199" s="83"/>
    </row>
    <row r="200" spans="1:7" s="47" customFormat="1" ht="20.25" customHeight="1" thickBot="1" x14ac:dyDescent="0.3">
      <c r="A200" s="217"/>
      <c r="B200" s="209" t="s">
        <v>60</v>
      </c>
      <c r="C200" s="206"/>
      <c r="D200" s="203"/>
      <c r="E200" s="43"/>
      <c r="F200" s="50"/>
      <c r="G200" s="51">
        <f>SUM(F199:F199)</f>
        <v>0</v>
      </c>
    </row>
    <row r="201" spans="1:7" s="47" customFormat="1" ht="20.25" customHeight="1" x14ac:dyDescent="0.25">
      <c r="A201" s="217"/>
      <c r="B201" s="209"/>
      <c r="C201" s="206"/>
      <c r="D201" s="203"/>
      <c r="E201" s="43"/>
      <c r="F201" s="50"/>
      <c r="G201" s="83"/>
    </row>
    <row r="202" spans="1:7" s="47" customFormat="1" ht="21" customHeight="1" x14ac:dyDescent="0.25">
      <c r="A202" s="230">
        <v>23</v>
      </c>
      <c r="B202" s="234" t="s">
        <v>25</v>
      </c>
      <c r="C202" s="232"/>
      <c r="D202" s="233"/>
      <c r="E202" s="43"/>
      <c r="F202" s="45"/>
      <c r="G202" s="83"/>
    </row>
    <row r="203" spans="1:7" s="47" customFormat="1" ht="39.75" customHeight="1" x14ac:dyDescent="0.25">
      <c r="A203" s="216">
        <f>A202+0.01</f>
        <v>23.01</v>
      </c>
      <c r="B203" s="211" t="s">
        <v>129</v>
      </c>
      <c r="C203" s="206">
        <v>2</v>
      </c>
      <c r="D203" s="203" t="s">
        <v>7</v>
      </c>
      <c r="E203" s="43"/>
      <c r="F203" s="45"/>
      <c r="G203" s="83"/>
    </row>
    <row r="204" spans="1:7" s="47" customFormat="1" ht="39.75" customHeight="1" x14ac:dyDescent="0.25">
      <c r="A204" s="216">
        <f t="shared" ref="A204:A206" si="17">A203+0.01</f>
        <v>23.020000000000003</v>
      </c>
      <c r="B204" s="218" t="s">
        <v>37</v>
      </c>
      <c r="C204" s="206">
        <v>16</v>
      </c>
      <c r="D204" s="203" t="s">
        <v>10</v>
      </c>
      <c r="E204" s="43"/>
      <c r="F204" s="45"/>
      <c r="G204" s="83"/>
    </row>
    <row r="205" spans="1:7" s="47" customFormat="1" ht="23.25" customHeight="1" x14ac:dyDescent="0.25">
      <c r="A205" s="216">
        <f t="shared" si="17"/>
        <v>23.030000000000005</v>
      </c>
      <c r="B205" s="205" t="s">
        <v>130</v>
      </c>
      <c r="C205" s="206">
        <v>4</v>
      </c>
      <c r="D205" s="203" t="s">
        <v>10</v>
      </c>
      <c r="E205" s="43"/>
      <c r="F205" s="45"/>
      <c r="G205" s="83"/>
    </row>
    <row r="206" spans="1:7" s="47" customFormat="1" ht="19.5" customHeight="1" thickBot="1" x14ac:dyDescent="0.3">
      <c r="A206" s="216">
        <f t="shared" si="17"/>
        <v>23.040000000000006</v>
      </c>
      <c r="B206" s="205" t="s">
        <v>131</v>
      </c>
      <c r="C206" s="206">
        <v>5.44</v>
      </c>
      <c r="D206" s="203" t="s">
        <v>10</v>
      </c>
      <c r="E206" s="43"/>
      <c r="F206" s="45"/>
      <c r="G206" s="83"/>
    </row>
    <row r="207" spans="1:7" s="47" customFormat="1" ht="24.75" customHeight="1" thickBot="1" x14ac:dyDescent="0.3">
      <c r="A207" s="217"/>
      <c r="B207" s="209" t="s">
        <v>60</v>
      </c>
      <c r="C207" s="206"/>
      <c r="D207" s="203"/>
      <c r="E207" s="43"/>
      <c r="F207" s="50"/>
      <c r="G207" s="51">
        <f>SUM(F203:F206)</f>
        <v>0</v>
      </c>
    </row>
    <row r="208" spans="1:7" s="47" customFormat="1" ht="24.75" customHeight="1" x14ac:dyDescent="0.25">
      <c r="A208" s="217"/>
      <c r="B208" s="209"/>
      <c r="C208" s="206"/>
      <c r="D208" s="203"/>
      <c r="E208" s="43"/>
      <c r="F208" s="50"/>
      <c r="G208" s="83"/>
    </row>
    <row r="209" spans="1:7" s="47" customFormat="1" ht="26.25" customHeight="1" x14ac:dyDescent="0.25">
      <c r="A209" s="230">
        <v>24</v>
      </c>
      <c r="B209" s="234" t="s">
        <v>28</v>
      </c>
      <c r="C209" s="232"/>
      <c r="D209" s="233"/>
      <c r="E209" s="43"/>
      <c r="F209" s="45"/>
      <c r="G209" s="83"/>
    </row>
    <row r="210" spans="1:7" s="47" customFormat="1" ht="39.75" customHeight="1" x14ac:dyDescent="0.25">
      <c r="A210" s="216">
        <f>A209+0.01</f>
        <v>24.01</v>
      </c>
      <c r="B210" s="211" t="s">
        <v>132</v>
      </c>
      <c r="C210" s="206">
        <v>1</v>
      </c>
      <c r="D210" s="203" t="s">
        <v>9</v>
      </c>
      <c r="E210" s="43"/>
      <c r="F210" s="45"/>
      <c r="G210" s="83"/>
    </row>
    <row r="211" spans="1:7" s="47" customFormat="1" ht="39.75" customHeight="1" x14ac:dyDescent="0.25">
      <c r="A211" s="216">
        <f t="shared" ref="A211:A225" si="18">A210+0.01</f>
        <v>24.020000000000003</v>
      </c>
      <c r="B211" s="220" t="s">
        <v>89</v>
      </c>
      <c r="C211" s="206">
        <v>1</v>
      </c>
      <c r="D211" s="203" t="s">
        <v>9</v>
      </c>
      <c r="E211" s="43"/>
      <c r="F211" s="45"/>
      <c r="G211" s="83"/>
    </row>
    <row r="212" spans="1:7" s="47" customFormat="1" ht="39.75" customHeight="1" x14ac:dyDescent="0.25">
      <c r="A212" s="216">
        <f t="shared" si="18"/>
        <v>24.030000000000005</v>
      </c>
      <c r="B212" s="211" t="s">
        <v>133</v>
      </c>
      <c r="C212" s="206">
        <v>1</v>
      </c>
      <c r="D212" s="203" t="s">
        <v>9</v>
      </c>
      <c r="E212" s="43"/>
      <c r="F212" s="45"/>
      <c r="G212" s="83"/>
    </row>
    <row r="213" spans="1:7" s="47" customFormat="1" ht="21" customHeight="1" x14ac:dyDescent="0.25">
      <c r="A213" s="216">
        <f t="shared" si="18"/>
        <v>24.040000000000006</v>
      </c>
      <c r="B213" s="211" t="s">
        <v>45</v>
      </c>
      <c r="C213" s="206">
        <v>1</v>
      </c>
      <c r="D213" s="203" t="s">
        <v>9</v>
      </c>
      <c r="E213" s="43"/>
      <c r="F213" s="45"/>
      <c r="G213" s="83"/>
    </row>
    <row r="214" spans="1:7" s="47" customFormat="1" ht="21" customHeight="1" x14ac:dyDescent="0.25">
      <c r="A214" s="216">
        <f t="shared" si="18"/>
        <v>24.050000000000008</v>
      </c>
      <c r="B214" s="211" t="s">
        <v>87</v>
      </c>
      <c r="C214" s="206">
        <v>1</v>
      </c>
      <c r="D214" s="203" t="s">
        <v>9</v>
      </c>
      <c r="E214" s="43"/>
      <c r="F214" s="45"/>
      <c r="G214" s="83"/>
    </row>
    <row r="215" spans="1:7" s="47" customFormat="1" ht="21" customHeight="1" x14ac:dyDescent="0.25">
      <c r="A215" s="216">
        <f t="shared" si="18"/>
        <v>24.060000000000009</v>
      </c>
      <c r="B215" s="211" t="s">
        <v>134</v>
      </c>
      <c r="C215" s="206">
        <v>1</v>
      </c>
      <c r="D215" s="203" t="s">
        <v>9</v>
      </c>
      <c r="E215" s="43"/>
      <c r="F215" s="45"/>
      <c r="G215" s="83"/>
    </row>
    <row r="216" spans="1:7" s="47" customFormat="1" ht="21" customHeight="1" x14ac:dyDescent="0.25">
      <c r="A216" s="216">
        <f t="shared" si="18"/>
        <v>24.070000000000011</v>
      </c>
      <c r="B216" s="211" t="s">
        <v>135</v>
      </c>
      <c r="C216" s="206">
        <v>1</v>
      </c>
      <c r="D216" s="203" t="s">
        <v>9</v>
      </c>
      <c r="E216" s="48"/>
      <c r="F216" s="45"/>
      <c r="G216" s="83"/>
    </row>
    <row r="217" spans="1:7" s="47" customFormat="1" ht="21" customHeight="1" x14ac:dyDescent="0.25">
      <c r="A217" s="216">
        <f t="shared" si="18"/>
        <v>24.080000000000013</v>
      </c>
      <c r="B217" s="211" t="s">
        <v>136</v>
      </c>
      <c r="C217" s="206">
        <v>1</v>
      </c>
      <c r="D217" s="203" t="s">
        <v>9</v>
      </c>
      <c r="E217" s="86"/>
      <c r="F217" s="45"/>
      <c r="G217" s="83"/>
    </row>
    <row r="218" spans="1:7" s="47" customFormat="1" ht="36" customHeight="1" x14ac:dyDescent="0.25">
      <c r="A218" s="216">
        <f t="shared" si="18"/>
        <v>24.090000000000014</v>
      </c>
      <c r="B218" s="211" t="s">
        <v>44</v>
      </c>
      <c r="C218" s="206">
        <v>1</v>
      </c>
      <c r="D218" s="203" t="s">
        <v>9</v>
      </c>
      <c r="E218" s="43"/>
      <c r="F218" s="45"/>
      <c r="G218" s="83"/>
    </row>
    <row r="219" spans="1:7" s="47" customFormat="1" ht="21" customHeight="1" x14ac:dyDescent="0.25">
      <c r="A219" s="216">
        <f t="shared" si="18"/>
        <v>24.100000000000016</v>
      </c>
      <c r="B219" s="211" t="s">
        <v>137</v>
      </c>
      <c r="C219" s="206">
        <v>1</v>
      </c>
      <c r="D219" s="203" t="s">
        <v>8</v>
      </c>
      <c r="E219" s="43"/>
      <c r="F219" s="45"/>
      <c r="G219" s="83"/>
    </row>
    <row r="220" spans="1:7" s="47" customFormat="1" ht="21" customHeight="1" x14ac:dyDescent="0.25">
      <c r="A220" s="216">
        <f t="shared" si="18"/>
        <v>24.110000000000017</v>
      </c>
      <c r="B220" s="211" t="s">
        <v>41</v>
      </c>
      <c r="C220" s="206">
        <v>1</v>
      </c>
      <c r="D220" s="203" t="s">
        <v>8</v>
      </c>
      <c r="E220" s="43"/>
      <c r="F220" s="45"/>
      <c r="G220" s="83"/>
    </row>
    <row r="221" spans="1:7" s="47" customFormat="1" ht="21" customHeight="1" x14ac:dyDescent="0.25">
      <c r="A221" s="216">
        <f t="shared" si="18"/>
        <v>24.120000000000019</v>
      </c>
      <c r="B221" s="211" t="s">
        <v>42</v>
      </c>
      <c r="C221" s="206">
        <v>3</v>
      </c>
      <c r="D221" s="203" t="s">
        <v>9</v>
      </c>
      <c r="E221" s="43"/>
      <c r="F221" s="45"/>
      <c r="G221" s="83"/>
    </row>
    <row r="222" spans="1:7" s="47" customFormat="1" ht="39.75" customHeight="1" x14ac:dyDescent="0.25">
      <c r="A222" s="216">
        <f t="shared" si="18"/>
        <v>24.13000000000002</v>
      </c>
      <c r="B222" s="211" t="s">
        <v>29</v>
      </c>
      <c r="C222" s="206">
        <v>1</v>
      </c>
      <c r="D222" s="203" t="s">
        <v>8</v>
      </c>
      <c r="E222" s="43"/>
      <c r="F222" s="45"/>
      <c r="G222" s="83"/>
    </row>
    <row r="223" spans="1:7" s="47" customFormat="1" ht="21" customHeight="1" x14ac:dyDescent="0.25">
      <c r="A223" s="216">
        <f t="shared" si="18"/>
        <v>24.140000000000022</v>
      </c>
      <c r="B223" s="211" t="s">
        <v>31</v>
      </c>
      <c r="C223" s="206">
        <v>21.6</v>
      </c>
      <c r="D223" s="203" t="s">
        <v>11</v>
      </c>
      <c r="E223" s="60"/>
      <c r="F223" s="45"/>
      <c r="G223" s="83"/>
    </row>
    <row r="224" spans="1:7" s="47" customFormat="1" ht="21" customHeight="1" x14ac:dyDescent="0.25">
      <c r="A224" s="216">
        <f t="shared" si="18"/>
        <v>24.150000000000023</v>
      </c>
      <c r="B224" s="211" t="s">
        <v>30</v>
      </c>
      <c r="C224" s="206">
        <v>4.75</v>
      </c>
      <c r="D224" s="203" t="s">
        <v>11</v>
      </c>
      <c r="E224" s="43"/>
      <c r="F224" s="45"/>
      <c r="G224" s="83"/>
    </row>
    <row r="225" spans="1:7" s="47" customFormat="1" ht="21" customHeight="1" thickBot="1" x14ac:dyDescent="0.3">
      <c r="A225" s="216">
        <f t="shared" si="18"/>
        <v>24.160000000000025</v>
      </c>
      <c r="B225" s="211" t="s">
        <v>138</v>
      </c>
      <c r="C225" s="206">
        <v>15.84</v>
      </c>
      <c r="D225" s="203" t="s">
        <v>11</v>
      </c>
      <c r="E225" s="87"/>
      <c r="F225" s="45"/>
      <c r="G225" s="81"/>
    </row>
    <row r="226" spans="1:7" s="47" customFormat="1" ht="21" customHeight="1" thickBot="1" x14ac:dyDescent="0.3">
      <c r="A226" s="217"/>
      <c r="B226" s="209" t="s">
        <v>60</v>
      </c>
      <c r="C226" s="206"/>
      <c r="D226" s="203"/>
      <c r="E226" s="43"/>
      <c r="F226" s="50"/>
      <c r="G226" s="51">
        <f>SUM(F210:F225)</f>
        <v>0</v>
      </c>
    </row>
    <row r="227" spans="1:7" s="47" customFormat="1" ht="21" customHeight="1" x14ac:dyDescent="0.25">
      <c r="A227" s="217"/>
      <c r="B227" s="209"/>
      <c r="C227" s="206"/>
      <c r="D227" s="203"/>
      <c r="E227" s="43"/>
      <c r="F227" s="50"/>
      <c r="G227" s="83"/>
    </row>
    <row r="228" spans="1:7" s="47" customFormat="1" ht="21" customHeight="1" x14ac:dyDescent="0.25">
      <c r="A228" s="230">
        <v>25</v>
      </c>
      <c r="B228" s="234" t="s">
        <v>27</v>
      </c>
      <c r="C228" s="232"/>
      <c r="D228" s="233"/>
      <c r="E228" s="43"/>
      <c r="F228" s="45"/>
      <c r="G228" s="83"/>
    </row>
    <row r="229" spans="1:7" s="47" customFormat="1" ht="37.5" customHeight="1" thickBot="1" x14ac:dyDescent="0.3">
      <c r="A229" s="216">
        <f>A228+0.01</f>
        <v>25.01</v>
      </c>
      <c r="B229" s="211" t="s">
        <v>98</v>
      </c>
      <c r="C229" s="206">
        <v>3</v>
      </c>
      <c r="D229" s="203" t="s">
        <v>9</v>
      </c>
      <c r="E229" s="43"/>
      <c r="F229" s="45"/>
      <c r="G229" s="83"/>
    </row>
    <row r="230" spans="1:7" s="47" customFormat="1" ht="21" customHeight="1" thickBot="1" x14ac:dyDescent="0.3">
      <c r="A230" s="217"/>
      <c r="B230" s="209" t="s">
        <v>60</v>
      </c>
      <c r="C230" s="206"/>
      <c r="D230" s="203"/>
      <c r="E230" s="43"/>
      <c r="F230" s="50"/>
      <c r="G230" s="51">
        <f>SUM(F229:F229)</f>
        <v>0</v>
      </c>
    </row>
    <row r="231" spans="1:7" s="47" customFormat="1" ht="21" customHeight="1" x14ac:dyDescent="0.25">
      <c r="A231" s="217"/>
      <c r="B231" s="209"/>
      <c r="C231" s="206"/>
      <c r="D231" s="203"/>
      <c r="E231" s="43"/>
      <c r="F231" s="50"/>
      <c r="G231" s="83"/>
    </row>
    <row r="232" spans="1:7" s="47" customFormat="1" ht="21" customHeight="1" x14ac:dyDescent="0.25">
      <c r="A232" s="230">
        <v>26</v>
      </c>
      <c r="B232" s="234" t="s">
        <v>38</v>
      </c>
      <c r="C232" s="232"/>
      <c r="D232" s="233"/>
      <c r="E232" s="43"/>
      <c r="F232" s="45"/>
      <c r="G232" s="83"/>
    </row>
    <row r="233" spans="1:7" s="47" customFormat="1" ht="37.5" customHeight="1" thickBot="1" x14ac:dyDescent="0.3">
      <c r="A233" s="216">
        <f>A232+0.01</f>
        <v>26.01</v>
      </c>
      <c r="B233" s="224" t="s">
        <v>104</v>
      </c>
      <c r="C233" s="206">
        <v>30.12</v>
      </c>
      <c r="D233" s="203" t="s">
        <v>26</v>
      </c>
      <c r="E233" s="43"/>
      <c r="F233" s="45"/>
      <c r="G233" s="83"/>
    </row>
    <row r="234" spans="1:7" s="47" customFormat="1" ht="21" customHeight="1" thickBot="1" x14ac:dyDescent="0.3">
      <c r="A234" s="217"/>
      <c r="B234" s="209" t="s">
        <v>60</v>
      </c>
      <c r="C234" s="206"/>
      <c r="D234" s="203"/>
      <c r="E234" s="43"/>
      <c r="F234" s="50"/>
      <c r="G234" s="51">
        <f>SUM(F233:F233)</f>
        <v>0</v>
      </c>
    </row>
    <row r="235" spans="1:7" s="47" customFormat="1" ht="21" customHeight="1" x14ac:dyDescent="0.25">
      <c r="A235" s="217"/>
      <c r="B235" s="209"/>
      <c r="C235" s="206"/>
      <c r="D235" s="203"/>
      <c r="E235" s="43"/>
      <c r="F235" s="50"/>
      <c r="G235" s="83"/>
    </row>
    <row r="236" spans="1:7" s="47" customFormat="1" ht="21" customHeight="1" x14ac:dyDescent="0.25">
      <c r="A236" s="230">
        <v>27</v>
      </c>
      <c r="B236" s="234" t="s">
        <v>20</v>
      </c>
      <c r="C236" s="232"/>
      <c r="D236" s="233"/>
      <c r="E236" s="43"/>
      <c r="F236" s="45"/>
      <c r="G236" s="83"/>
    </row>
    <row r="237" spans="1:7" s="47" customFormat="1" ht="21" customHeight="1" x14ac:dyDescent="0.25">
      <c r="A237" s="216">
        <f>A236+0.01</f>
        <v>27.01</v>
      </c>
      <c r="B237" s="205" t="s">
        <v>49</v>
      </c>
      <c r="C237" s="206">
        <v>150.91</v>
      </c>
      <c r="D237" s="203" t="s">
        <v>7</v>
      </c>
      <c r="E237" s="43"/>
      <c r="F237" s="45"/>
      <c r="G237" s="83"/>
    </row>
    <row r="238" spans="1:7" s="47" customFormat="1" ht="21" customHeight="1" x14ac:dyDescent="0.25">
      <c r="A238" s="216">
        <f t="shared" ref="A238:A239" si="19">A237+0.01</f>
        <v>27.020000000000003</v>
      </c>
      <c r="B238" s="205" t="s">
        <v>50</v>
      </c>
      <c r="C238" s="206">
        <v>133.22</v>
      </c>
      <c r="D238" s="203" t="s">
        <v>7</v>
      </c>
      <c r="E238" s="43"/>
      <c r="F238" s="45"/>
      <c r="G238" s="83"/>
    </row>
    <row r="239" spans="1:7" s="47" customFormat="1" ht="21" customHeight="1" thickBot="1" x14ac:dyDescent="0.3">
      <c r="A239" s="216">
        <f t="shared" si="19"/>
        <v>27.030000000000005</v>
      </c>
      <c r="B239" s="205" t="s">
        <v>139</v>
      </c>
      <c r="C239" s="206">
        <v>27.69</v>
      </c>
      <c r="D239" s="203" t="s">
        <v>7</v>
      </c>
      <c r="E239" s="43"/>
      <c r="F239" s="45"/>
      <c r="G239" s="83"/>
    </row>
    <row r="240" spans="1:7" s="47" customFormat="1" ht="21" customHeight="1" thickBot="1" x14ac:dyDescent="0.3">
      <c r="A240" s="217"/>
      <c r="B240" s="209" t="s">
        <v>60</v>
      </c>
      <c r="C240" s="206"/>
      <c r="D240" s="203"/>
      <c r="E240" s="43"/>
      <c r="F240" s="50"/>
      <c r="G240" s="51">
        <f>SUM(F237:F239)</f>
        <v>0</v>
      </c>
    </row>
    <row r="241" spans="1:7" s="47" customFormat="1" ht="21" customHeight="1" x14ac:dyDescent="0.25">
      <c r="A241" s="217"/>
      <c r="B241" s="209"/>
      <c r="C241" s="206"/>
      <c r="D241" s="203"/>
      <c r="E241" s="43"/>
      <c r="F241" s="50"/>
      <c r="G241" s="83"/>
    </row>
    <row r="242" spans="1:7" s="47" customFormat="1" ht="21" customHeight="1" x14ac:dyDescent="0.25">
      <c r="A242" s="217"/>
      <c r="B242" s="228" t="s">
        <v>140</v>
      </c>
      <c r="C242" s="229"/>
      <c r="D242" s="198"/>
      <c r="E242" s="43"/>
      <c r="F242" s="45"/>
      <c r="G242" s="83"/>
    </row>
    <row r="243" spans="1:7" s="47" customFormat="1" ht="21" customHeight="1" x14ac:dyDescent="0.25">
      <c r="A243" s="230">
        <v>28</v>
      </c>
      <c r="B243" s="231" t="s">
        <v>118</v>
      </c>
      <c r="C243" s="232"/>
      <c r="D243" s="233"/>
      <c r="E243" s="43"/>
      <c r="F243" s="45"/>
      <c r="G243" s="83"/>
    </row>
    <row r="244" spans="1:7" s="47" customFormat="1" ht="39.75" customHeight="1" x14ac:dyDescent="0.25">
      <c r="A244" s="216">
        <f>A243+0.01</f>
        <v>28.01</v>
      </c>
      <c r="B244" s="227" t="s">
        <v>200</v>
      </c>
      <c r="C244" s="206">
        <v>2.04</v>
      </c>
      <c r="D244" s="203" t="s">
        <v>11</v>
      </c>
      <c r="E244" s="60"/>
      <c r="F244" s="45"/>
      <c r="G244" s="83"/>
    </row>
    <row r="245" spans="1:7" s="47" customFormat="1" ht="39.75" customHeight="1" x14ac:dyDescent="0.25">
      <c r="A245" s="216">
        <f t="shared" ref="A245:A248" si="20">A244+0.01</f>
        <v>28.020000000000003</v>
      </c>
      <c r="B245" s="211" t="s">
        <v>185</v>
      </c>
      <c r="C245" s="206">
        <v>5.56</v>
      </c>
      <c r="D245" s="203" t="s">
        <v>11</v>
      </c>
      <c r="E245" s="60"/>
      <c r="F245" s="45"/>
      <c r="G245" s="83"/>
    </row>
    <row r="246" spans="1:7" s="47" customFormat="1" ht="39.75" customHeight="1" x14ac:dyDescent="0.25">
      <c r="A246" s="216">
        <f t="shared" si="20"/>
        <v>28.030000000000005</v>
      </c>
      <c r="B246" s="211" t="s">
        <v>190</v>
      </c>
      <c r="C246" s="206">
        <v>13.57</v>
      </c>
      <c r="D246" s="203" t="s">
        <v>11</v>
      </c>
      <c r="E246" s="43"/>
      <c r="F246" s="45"/>
      <c r="G246" s="83"/>
    </row>
    <row r="247" spans="1:7" s="47" customFormat="1" ht="39.75" customHeight="1" x14ac:dyDescent="0.25">
      <c r="A247" s="216">
        <f t="shared" si="20"/>
        <v>28.040000000000006</v>
      </c>
      <c r="B247" s="227" t="s">
        <v>141</v>
      </c>
      <c r="C247" s="206">
        <v>2.0099999999999998</v>
      </c>
      <c r="D247" s="203" t="s">
        <v>11</v>
      </c>
      <c r="E247" s="43"/>
      <c r="F247" s="45"/>
      <c r="G247" s="83"/>
    </row>
    <row r="248" spans="1:7" s="47" customFormat="1" ht="39.75" customHeight="1" thickBot="1" x14ac:dyDescent="0.3">
      <c r="A248" s="216">
        <f t="shared" si="20"/>
        <v>28.050000000000008</v>
      </c>
      <c r="B248" s="211" t="s">
        <v>184</v>
      </c>
      <c r="C248" s="206">
        <v>0.34</v>
      </c>
      <c r="D248" s="203" t="s">
        <v>11</v>
      </c>
      <c r="E248" s="60"/>
      <c r="F248" s="45"/>
      <c r="G248" s="81"/>
    </row>
    <row r="249" spans="1:7" s="47" customFormat="1" ht="21" customHeight="1" thickBot="1" x14ac:dyDescent="0.3">
      <c r="A249" s="217"/>
      <c r="B249" s="209" t="s">
        <v>60</v>
      </c>
      <c r="C249" s="232"/>
      <c r="D249" s="233"/>
      <c r="E249" s="43"/>
      <c r="F249" s="50"/>
      <c r="G249" s="51">
        <f>SUM(F244:F248)</f>
        <v>0</v>
      </c>
    </row>
    <row r="250" spans="1:7" s="47" customFormat="1" ht="21" customHeight="1" x14ac:dyDescent="0.25">
      <c r="A250" s="217"/>
      <c r="B250" s="235"/>
      <c r="C250" s="232"/>
      <c r="D250" s="233"/>
      <c r="E250" s="43"/>
      <c r="F250" s="45"/>
      <c r="G250" s="85"/>
    </row>
    <row r="251" spans="1:7" s="47" customFormat="1" ht="21" customHeight="1" x14ac:dyDescent="0.25">
      <c r="A251" s="230">
        <v>29</v>
      </c>
      <c r="B251" s="234" t="s">
        <v>119</v>
      </c>
      <c r="C251" s="232"/>
      <c r="D251" s="233"/>
      <c r="E251" s="43"/>
      <c r="F251" s="45"/>
      <c r="G251" s="83"/>
    </row>
    <row r="252" spans="1:7" s="47" customFormat="1" ht="20.25" customHeight="1" x14ac:dyDescent="0.25">
      <c r="A252" s="216">
        <f>A251+0.01</f>
        <v>29.01</v>
      </c>
      <c r="B252" s="227" t="s">
        <v>189</v>
      </c>
      <c r="C252" s="232">
        <v>180.75</v>
      </c>
      <c r="D252" s="233" t="s">
        <v>7</v>
      </c>
      <c r="E252" s="60"/>
      <c r="F252" s="45"/>
      <c r="G252" s="83"/>
    </row>
    <row r="253" spans="1:7" s="47" customFormat="1" ht="21" customHeight="1" x14ac:dyDescent="0.25">
      <c r="A253" s="216">
        <f t="shared" ref="A253:A256" si="21">A252+0.01</f>
        <v>29.020000000000003</v>
      </c>
      <c r="B253" s="211" t="s">
        <v>142</v>
      </c>
      <c r="C253" s="206">
        <v>64.510000000000005</v>
      </c>
      <c r="D253" s="203" t="s">
        <v>7</v>
      </c>
      <c r="E253" s="43"/>
      <c r="F253" s="45"/>
      <c r="G253" s="83"/>
    </row>
    <row r="254" spans="1:7" s="47" customFormat="1" ht="21" customHeight="1" x14ac:dyDescent="0.25">
      <c r="A254" s="216">
        <f t="shared" si="21"/>
        <v>29.030000000000005</v>
      </c>
      <c r="B254" s="211" t="s">
        <v>170</v>
      </c>
      <c r="C254" s="206">
        <v>17.25</v>
      </c>
      <c r="D254" s="203" t="s">
        <v>7</v>
      </c>
      <c r="E254" s="43"/>
      <c r="F254" s="45"/>
      <c r="G254" s="83"/>
    </row>
    <row r="255" spans="1:7" s="47" customFormat="1" ht="42" customHeight="1" x14ac:dyDescent="0.25">
      <c r="A255" s="216">
        <f t="shared" si="21"/>
        <v>29.040000000000006</v>
      </c>
      <c r="B255" s="227" t="s">
        <v>275</v>
      </c>
      <c r="C255" s="206">
        <v>35.1</v>
      </c>
      <c r="D255" s="203" t="s">
        <v>10</v>
      </c>
      <c r="E255" s="43"/>
      <c r="F255" s="45"/>
      <c r="G255" s="81"/>
    </row>
    <row r="256" spans="1:7" s="47" customFormat="1" ht="21" customHeight="1" thickBot="1" x14ac:dyDescent="0.3">
      <c r="A256" s="216">
        <f t="shared" si="21"/>
        <v>29.050000000000008</v>
      </c>
      <c r="B256" s="211" t="s">
        <v>143</v>
      </c>
      <c r="C256" s="206">
        <v>9.5399999999999991</v>
      </c>
      <c r="D256" s="203" t="s">
        <v>7</v>
      </c>
      <c r="E256" s="43"/>
      <c r="F256" s="45"/>
      <c r="G256" s="81"/>
    </row>
    <row r="257" spans="1:7" s="47" customFormat="1" ht="21" customHeight="1" thickBot="1" x14ac:dyDescent="0.3">
      <c r="A257" s="217"/>
      <c r="B257" s="209" t="s">
        <v>60</v>
      </c>
      <c r="C257" s="232"/>
      <c r="D257" s="233"/>
      <c r="E257" s="43"/>
      <c r="F257" s="50"/>
      <c r="G257" s="51">
        <f>SUM(F252:F256)</f>
        <v>0</v>
      </c>
    </row>
    <row r="258" spans="1:7" s="47" customFormat="1" ht="21" customHeight="1" x14ac:dyDescent="0.25">
      <c r="A258" s="217"/>
      <c r="B258" s="209"/>
      <c r="C258" s="232"/>
      <c r="D258" s="233"/>
      <c r="E258" s="43"/>
      <c r="F258" s="50"/>
      <c r="G258" s="83"/>
    </row>
    <row r="259" spans="1:7" s="47" customFormat="1" ht="21" customHeight="1" x14ac:dyDescent="0.25">
      <c r="A259" s="230">
        <v>30</v>
      </c>
      <c r="B259" s="234" t="s">
        <v>120</v>
      </c>
      <c r="C259" s="232"/>
      <c r="D259" s="233"/>
      <c r="E259" s="43"/>
      <c r="F259" s="45"/>
      <c r="G259" s="83"/>
    </row>
    <row r="260" spans="1:7" s="47" customFormat="1" ht="21" customHeight="1" x14ac:dyDescent="0.25">
      <c r="A260" s="216">
        <f>A259+0.01</f>
        <v>30.01</v>
      </c>
      <c r="B260" s="205" t="s">
        <v>121</v>
      </c>
      <c r="C260" s="206">
        <v>82.3</v>
      </c>
      <c r="D260" s="203" t="s">
        <v>7</v>
      </c>
      <c r="E260" s="60"/>
      <c r="F260" s="45"/>
      <c r="G260" s="83"/>
    </row>
    <row r="261" spans="1:7" s="47" customFormat="1" ht="21" customHeight="1" x14ac:dyDescent="0.25">
      <c r="A261" s="216">
        <f t="shared" ref="A261:A269" si="22">A260+0.01</f>
        <v>30.020000000000003</v>
      </c>
      <c r="B261" s="205" t="s">
        <v>122</v>
      </c>
      <c r="C261" s="206">
        <v>75.03</v>
      </c>
      <c r="D261" s="203" t="s">
        <v>7</v>
      </c>
      <c r="E261" s="60"/>
      <c r="F261" s="45"/>
      <c r="G261" s="83"/>
    </row>
    <row r="262" spans="1:7" s="47" customFormat="1" ht="21" customHeight="1" x14ac:dyDescent="0.25">
      <c r="A262" s="216">
        <f t="shared" si="22"/>
        <v>30.030000000000005</v>
      </c>
      <c r="B262" s="205" t="s">
        <v>123</v>
      </c>
      <c r="C262" s="206">
        <v>180.75</v>
      </c>
      <c r="D262" s="203" t="s">
        <v>7</v>
      </c>
      <c r="E262" s="60"/>
      <c r="F262" s="45"/>
      <c r="G262" s="83"/>
    </row>
    <row r="263" spans="1:7" s="47" customFormat="1" ht="21" customHeight="1" x14ac:dyDescent="0.25">
      <c r="A263" s="216">
        <f t="shared" si="22"/>
        <v>30.040000000000006</v>
      </c>
      <c r="B263" s="211" t="s">
        <v>144</v>
      </c>
      <c r="C263" s="206">
        <v>172.65</v>
      </c>
      <c r="D263" s="203" t="s">
        <v>7</v>
      </c>
      <c r="E263" s="60"/>
      <c r="F263" s="45"/>
      <c r="G263" s="83"/>
    </row>
    <row r="264" spans="1:7" s="47" customFormat="1" ht="21" customHeight="1" x14ac:dyDescent="0.25">
      <c r="A264" s="216">
        <f t="shared" si="22"/>
        <v>30.050000000000008</v>
      </c>
      <c r="B264" s="205" t="s">
        <v>145</v>
      </c>
      <c r="C264" s="206">
        <v>166.56</v>
      </c>
      <c r="D264" s="203" t="s">
        <v>10</v>
      </c>
      <c r="E264" s="60"/>
      <c r="F264" s="45"/>
      <c r="G264" s="83"/>
    </row>
    <row r="265" spans="1:7" s="47" customFormat="1" ht="21" customHeight="1" x14ac:dyDescent="0.25">
      <c r="A265" s="216">
        <f t="shared" si="22"/>
        <v>30.060000000000009</v>
      </c>
      <c r="B265" s="205" t="s">
        <v>125</v>
      </c>
      <c r="C265" s="206">
        <v>164.16</v>
      </c>
      <c r="D265" s="203" t="s">
        <v>10</v>
      </c>
      <c r="E265" s="60"/>
      <c r="F265" s="45"/>
      <c r="G265" s="83"/>
    </row>
    <row r="266" spans="1:7" s="47" customFormat="1" ht="21" customHeight="1" x14ac:dyDescent="0.25">
      <c r="A266" s="216">
        <f t="shared" si="22"/>
        <v>30.070000000000011</v>
      </c>
      <c r="B266" s="205" t="s">
        <v>126</v>
      </c>
      <c r="C266" s="206">
        <v>57.66</v>
      </c>
      <c r="D266" s="203" t="s">
        <v>10</v>
      </c>
      <c r="E266" s="60"/>
      <c r="F266" s="45"/>
      <c r="G266" s="83"/>
    </row>
    <row r="267" spans="1:7" s="47" customFormat="1" ht="21" customHeight="1" x14ac:dyDescent="0.25">
      <c r="A267" s="216">
        <f t="shared" si="22"/>
        <v>30.080000000000013</v>
      </c>
      <c r="B267" s="205" t="s">
        <v>166</v>
      </c>
      <c r="C267" s="206">
        <v>70.2</v>
      </c>
      <c r="D267" s="203" t="s">
        <v>10</v>
      </c>
      <c r="E267" s="60"/>
      <c r="F267" s="45"/>
      <c r="G267" s="83"/>
    </row>
    <row r="268" spans="1:7" s="47" customFormat="1" ht="21" customHeight="1" x14ac:dyDescent="0.25">
      <c r="A268" s="216">
        <f t="shared" si="22"/>
        <v>30.090000000000014</v>
      </c>
      <c r="B268" s="205" t="s">
        <v>146</v>
      </c>
      <c r="C268" s="206">
        <v>137.22</v>
      </c>
      <c r="D268" s="203" t="s">
        <v>10</v>
      </c>
      <c r="E268" s="60"/>
      <c r="F268" s="45"/>
      <c r="G268" s="83"/>
    </row>
    <row r="269" spans="1:7" s="47" customFormat="1" ht="21" customHeight="1" thickBot="1" x14ac:dyDescent="0.3">
      <c r="A269" s="216">
        <f t="shared" si="22"/>
        <v>30.100000000000016</v>
      </c>
      <c r="B269" s="205" t="s">
        <v>201</v>
      </c>
      <c r="C269" s="206">
        <v>35.1</v>
      </c>
      <c r="D269" s="203" t="s">
        <v>10</v>
      </c>
      <c r="E269" s="60"/>
      <c r="F269" s="45"/>
      <c r="G269" s="81"/>
    </row>
    <row r="270" spans="1:7" s="47" customFormat="1" ht="21" customHeight="1" thickBot="1" x14ac:dyDescent="0.3">
      <c r="A270" s="217"/>
      <c r="B270" s="209" t="s">
        <v>60</v>
      </c>
      <c r="C270" s="206"/>
      <c r="D270" s="203"/>
      <c r="E270" s="43"/>
      <c r="F270" s="50"/>
      <c r="G270" s="51">
        <f>SUM(F260:F269)</f>
        <v>0</v>
      </c>
    </row>
    <row r="271" spans="1:7" s="47" customFormat="1" ht="21" customHeight="1" x14ac:dyDescent="0.25">
      <c r="A271" s="217"/>
      <c r="B271" s="209"/>
      <c r="C271" s="206"/>
      <c r="D271" s="203"/>
      <c r="E271" s="43"/>
      <c r="F271" s="50"/>
      <c r="G271" s="83"/>
    </row>
    <row r="272" spans="1:7" s="47" customFormat="1" ht="21" customHeight="1" x14ac:dyDescent="0.25">
      <c r="A272" s="230">
        <v>31</v>
      </c>
      <c r="B272" s="234" t="s">
        <v>22</v>
      </c>
      <c r="C272" s="232"/>
      <c r="D272" s="233"/>
      <c r="E272" s="43"/>
      <c r="F272" s="45"/>
      <c r="G272" s="83"/>
    </row>
    <row r="273" spans="1:7" s="47" customFormat="1" ht="21" customHeight="1" x14ac:dyDescent="0.25">
      <c r="A273" s="216">
        <f>A272+0.01</f>
        <v>31.01</v>
      </c>
      <c r="B273" s="211" t="s">
        <v>173</v>
      </c>
      <c r="C273" s="206">
        <v>85.42</v>
      </c>
      <c r="D273" s="203" t="s">
        <v>7</v>
      </c>
      <c r="E273" s="43"/>
      <c r="F273" s="45"/>
      <c r="G273" s="83"/>
    </row>
    <row r="274" spans="1:7" s="47" customFormat="1" ht="21" customHeight="1" thickBot="1" x14ac:dyDescent="0.3">
      <c r="A274" s="216">
        <f>A273+0.01</f>
        <v>31.020000000000003</v>
      </c>
      <c r="B274" s="205" t="s">
        <v>35</v>
      </c>
      <c r="C274" s="206">
        <v>16.54</v>
      </c>
      <c r="D274" s="203" t="s">
        <v>7</v>
      </c>
      <c r="E274" s="43"/>
      <c r="F274" s="45"/>
      <c r="G274" s="83"/>
    </row>
    <row r="275" spans="1:7" s="47" customFormat="1" ht="21" customHeight="1" thickBot="1" x14ac:dyDescent="0.3">
      <c r="A275" s="217"/>
      <c r="B275" s="209" t="s">
        <v>60</v>
      </c>
      <c r="C275" s="206"/>
      <c r="D275" s="203"/>
      <c r="E275" s="43"/>
      <c r="F275" s="50"/>
      <c r="G275" s="51">
        <f>SUM(F273:F274)</f>
        <v>0</v>
      </c>
    </row>
    <row r="276" spans="1:7" s="47" customFormat="1" ht="21" customHeight="1" x14ac:dyDescent="0.25">
      <c r="A276" s="217"/>
      <c r="B276" s="209"/>
      <c r="C276" s="206"/>
      <c r="D276" s="203"/>
      <c r="E276" s="43"/>
      <c r="F276" s="50"/>
      <c r="G276" s="83"/>
    </row>
    <row r="277" spans="1:7" s="47" customFormat="1" ht="21" customHeight="1" x14ac:dyDescent="0.25">
      <c r="A277" s="230">
        <v>32</v>
      </c>
      <c r="B277" s="234" t="s">
        <v>147</v>
      </c>
      <c r="C277" s="232"/>
      <c r="D277" s="233"/>
      <c r="E277" s="43"/>
      <c r="F277" s="45"/>
      <c r="G277" s="83"/>
    </row>
    <row r="278" spans="1:7" s="47" customFormat="1" ht="41.25" customHeight="1" thickBot="1" x14ac:dyDescent="0.3">
      <c r="A278" s="216">
        <f>A277+0.01</f>
        <v>32.01</v>
      </c>
      <c r="B278" s="211" t="s">
        <v>148</v>
      </c>
      <c r="C278" s="206">
        <v>4</v>
      </c>
      <c r="D278" s="203" t="s">
        <v>9</v>
      </c>
      <c r="E278" s="43"/>
      <c r="F278" s="45"/>
      <c r="G278" s="83"/>
    </row>
    <row r="279" spans="1:7" s="47" customFormat="1" ht="21" customHeight="1" thickBot="1" x14ac:dyDescent="0.3">
      <c r="A279" s="217"/>
      <c r="B279" s="209" t="s">
        <v>60</v>
      </c>
      <c r="C279" s="236"/>
      <c r="D279" s="237"/>
      <c r="E279" s="43"/>
      <c r="F279" s="50"/>
      <c r="G279" s="51">
        <f>SUM(F278:F278)</f>
        <v>0</v>
      </c>
    </row>
    <row r="280" spans="1:7" s="47" customFormat="1" ht="21" customHeight="1" x14ac:dyDescent="0.25">
      <c r="A280" s="217"/>
      <c r="B280" s="209"/>
      <c r="C280" s="236"/>
      <c r="D280" s="237"/>
      <c r="E280" s="43"/>
      <c r="F280" s="50"/>
      <c r="G280" s="83"/>
    </row>
    <row r="281" spans="1:7" s="47" customFormat="1" ht="21" customHeight="1" x14ac:dyDescent="0.25">
      <c r="A281" s="230">
        <v>33</v>
      </c>
      <c r="B281" s="201" t="s">
        <v>149</v>
      </c>
      <c r="C281" s="236"/>
      <c r="D281" s="237"/>
      <c r="E281" s="43"/>
      <c r="F281" s="45"/>
      <c r="G281" s="83"/>
    </row>
    <row r="282" spans="1:7" s="47" customFormat="1" ht="21" customHeight="1" x14ac:dyDescent="0.25">
      <c r="A282" s="216">
        <f>A281+0.01</f>
        <v>33.01</v>
      </c>
      <c r="B282" s="205" t="s">
        <v>150</v>
      </c>
      <c r="C282" s="206">
        <v>122.49</v>
      </c>
      <c r="D282" s="203" t="s">
        <v>7</v>
      </c>
      <c r="E282" s="43"/>
      <c r="F282" s="45"/>
      <c r="G282" s="83"/>
    </row>
    <row r="283" spans="1:7" s="47" customFormat="1" ht="39" customHeight="1" x14ac:dyDescent="0.25">
      <c r="A283" s="216">
        <f t="shared" ref="A283:A284" si="23">A282+0.01</f>
        <v>33.019999999999996</v>
      </c>
      <c r="B283" s="211" t="s">
        <v>151</v>
      </c>
      <c r="C283" s="206">
        <v>131.80000000000001</v>
      </c>
      <c r="D283" s="203" t="s">
        <v>7</v>
      </c>
      <c r="E283" s="43"/>
      <c r="F283" s="45"/>
      <c r="G283" s="83"/>
    </row>
    <row r="284" spans="1:7" s="47" customFormat="1" ht="21" customHeight="1" thickBot="1" x14ac:dyDescent="0.3">
      <c r="A284" s="216">
        <f t="shared" si="23"/>
        <v>33.029999999999994</v>
      </c>
      <c r="B284" s="205" t="s">
        <v>152</v>
      </c>
      <c r="C284" s="206">
        <v>45.74</v>
      </c>
      <c r="D284" s="203" t="s">
        <v>10</v>
      </c>
      <c r="E284" s="43"/>
      <c r="F284" s="45"/>
      <c r="G284" s="81"/>
    </row>
    <row r="285" spans="1:7" s="47" customFormat="1" ht="21" customHeight="1" thickBot="1" x14ac:dyDescent="0.3">
      <c r="A285" s="217"/>
      <c r="B285" s="209" t="s">
        <v>60</v>
      </c>
      <c r="C285" s="236"/>
      <c r="D285" s="237"/>
      <c r="E285" s="43"/>
      <c r="F285" s="50"/>
      <c r="G285" s="51">
        <f>SUM(F282:F284)</f>
        <v>0</v>
      </c>
    </row>
    <row r="286" spans="1:7" s="47" customFormat="1" ht="21" customHeight="1" x14ac:dyDescent="0.25">
      <c r="A286" s="217"/>
      <c r="B286" s="209"/>
      <c r="C286" s="236"/>
      <c r="D286" s="237"/>
      <c r="E286" s="43"/>
      <c r="F286" s="50"/>
      <c r="G286" s="83"/>
    </row>
    <row r="287" spans="1:7" s="47" customFormat="1" ht="21" customHeight="1" x14ac:dyDescent="0.25">
      <c r="A287" s="230">
        <v>34</v>
      </c>
      <c r="B287" s="201" t="s">
        <v>43</v>
      </c>
      <c r="C287" s="206"/>
      <c r="D287" s="203"/>
      <c r="E287" s="43"/>
      <c r="F287" s="45"/>
      <c r="G287" s="83"/>
    </row>
    <row r="288" spans="1:7" s="47" customFormat="1" ht="21" customHeight="1" x14ac:dyDescent="0.25">
      <c r="A288" s="216">
        <f>A287+0.01</f>
        <v>34.01</v>
      </c>
      <c r="B288" s="205" t="s">
        <v>36</v>
      </c>
      <c r="C288" s="206">
        <v>215.2</v>
      </c>
      <c r="D288" s="203" t="s">
        <v>7</v>
      </c>
      <c r="E288" s="43"/>
      <c r="F288" s="45"/>
      <c r="G288" s="83"/>
    </row>
    <row r="289" spans="1:7" s="47" customFormat="1" ht="21" customHeight="1" x14ac:dyDescent="0.25">
      <c r="A289" s="216">
        <f t="shared" ref="A289:A290" si="24">A288+0.01</f>
        <v>34.019999999999996</v>
      </c>
      <c r="B289" s="205" t="s">
        <v>23</v>
      </c>
      <c r="C289" s="206">
        <v>74.89</v>
      </c>
      <c r="D289" s="203" t="s">
        <v>10</v>
      </c>
      <c r="E289" s="43"/>
      <c r="F289" s="45"/>
      <c r="G289" s="83"/>
    </row>
    <row r="290" spans="1:7" s="47" customFormat="1" ht="21" customHeight="1" thickBot="1" x14ac:dyDescent="0.3">
      <c r="A290" s="216">
        <f t="shared" si="24"/>
        <v>34.029999999999994</v>
      </c>
      <c r="B290" s="205" t="s">
        <v>171</v>
      </c>
      <c r="C290" s="206">
        <v>7.5</v>
      </c>
      <c r="D290" s="203" t="s">
        <v>7</v>
      </c>
      <c r="E290" s="43"/>
      <c r="F290" s="45"/>
      <c r="G290" s="81"/>
    </row>
    <row r="291" spans="1:7" s="47" customFormat="1" ht="21" customHeight="1" thickBot="1" x14ac:dyDescent="0.3">
      <c r="A291" s="217"/>
      <c r="B291" s="209" t="s">
        <v>60</v>
      </c>
      <c r="C291" s="206"/>
      <c r="D291" s="203"/>
      <c r="E291" s="43"/>
      <c r="F291" s="50"/>
      <c r="G291" s="51">
        <f>SUM(F288:F290)</f>
        <v>0</v>
      </c>
    </row>
    <row r="292" spans="1:7" s="47" customFormat="1" ht="21" customHeight="1" x14ac:dyDescent="0.25">
      <c r="A292" s="230">
        <v>35</v>
      </c>
      <c r="B292" s="201" t="s">
        <v>24</v>
      </c>
      <c r="C292" s="206"/>
      <c r="D292" s="203"/>
      <c r="E292" s="43"/>
      <c r="F292" s="45"/>
      <c r="G292" s="85"/>
    </row>
    <row r="293" spans="1:7" s="47" customFormat="1" ht="37.5" customHeight="1" x14ac:dyDescent="0.25">
      <c r="A293" s="216">
        <f>A292+0.01</f>
        <v>35.01</v>
      </c>
      <c r="B293" s="211" t="s">
        <v>203</v>
      </c>
      <c r="C293" s="206">
        <v>39.83</v>
      </c>
      <c r="D293" s="203" t="s">
        <v>7</v>
      </c>
      <c r="E293" s="43"/>
      <c r="F293" s="45"/>
      <c r="G293" s="83"/>
    </row>
    <row r="294" spans="1:7" s="47" customFormat="1" ht="39.75" customHeight="1" thickBot="1" x14ac:dyDescent="0.3">
      <c r="A294" s="216">
        <f>A293+0.01</f>
        <v>35.019999999999996</v>
      </c>
      <c r="B294" s="211" t="s">
        <v>204</v>
      </c>
      <c r="C294" s="206">
        <v>2.2000000000000002</v>
      </c>
      <c r="D294" s="203" t="s">
        <v>7</v>
      </c>
      <c r="E294" s="43"/>
      <c r="F294" s="45"/>
      <c r="G294" s="81"/>
    </row>
    <row r="295" spans="1:7" s="47" customFormat="1" ht="21" customHeight="1" thickBot="1" x14ac:dyDescent="0.3">
      <c r="A295" s="217"/>
      <c r="B295" s="209" t="s">
        <v>60</v>
      </c>
      <c r="C295" s="232"/>
      <c r="D295" s="233"/>
      <c r="E295" s="43"/>
      <c r="F295" s="50"/>
      <c r="G295" s="51">
        <f>SUM(F293:F294)</f>
        <v>0</v>
      </c>
    </row>
    <row r="296" spans="1:7" s="47" customFormat="1" ht="21" customHeight="1" x14ac:dyDescent="0.25">
      <c r="A296" s="217"/>
      <c r="B296" s="209"/>
      <c r="C296" s="232"/>
      <c r="D296" s="233"/>
      <c r="E296" s="43"/>
      <c r="F296" s="50"/>
      <c r="G296" s="83"/>
    </row>
    <row r="297" spans="1:7" s="47" customFormat="1" ht="21" customHeight="1" x14ac:dyDescent="0.25">
      <c r="A297" s="230">
        <v>36</v>
      </c>
      <c r="B297" s="234" t="s">
        <v>25</v>
      </c>
      <c r="C297" s="232"/>
      <c r="D297" s="233"/>
      <c r="E297" s="43"/>
      <c r="F297" s="45"/>
      <c r="G297" s="83"/>
    </row>
    <row r="298" spans="1:7" s="47" customFormat="1" ht="21" customHeight="1" thickBot="1" x14ac:dyDescent="0.3">
      <c r="A298" s="216">
        <f>A297+0.01</f>
        <v>36.01</v>
      </c>
      <c r="B298" s="205" t="s">
        <v>153</v>
      </c>
      <c r="C298" s="206">
        <v>9.4</v>
      </c>
      <c r="D298" s="203" t="s">
        <v>10</v>
      </c>
      <c r="E298" s="43"/>
      <c r="F298" s="45"/>
      <c r="G298" s="83"/>
    </row>
    <row r="299" spans="1:7" s="47" customFormat="1" ht="21" customHeight="1" thickBot="1" x14ac:dyDescent="0.3">
      <c r="A299" s="217"/>
      <c r="B299" s="209" t="s">
        <v>60</v>
      </c>
      <c r="C299" s="206"/>
      <c r="D299" s="203"/>
      <c r="E299" s="43"/>
      <c r="F299" s="50"/>
      <c r="G299" s="51">
        <f>SUM(F298:F298)</f>
        <v>0</v>
      </c>
    </row>
    <row r="300" spans="1:7" s="47" customFormat="1" ht="21" customHeight="1" x14ac:dyDescent="0.25">
      <c r="A300" s="217"/>
      <c r="B300" s="209"/>
      <c r="C300" s="206"/>
      <c r="D300" s="203"/>
      <c r="E300" s="43"/>
      <c r="F300" s="50"/>
      <c r="G300" s="83"/>
    </row>
    <row r="301" spans="1:7" s="47" customFormat="1" ht="21" customHeight="1" x14ac:dyDescent="0.25">
      <c r="A301" s="230">
        <v>37</v>
      </c>
      <c r="B301" s="234" t="s">
        <v>28</v>
      </c>
      <c r="C301" s="232"/>
      <c r="D301" s="233"/>
      <c r="E301" s="43"/>
      <c r="F301" s="45"/>
      <c r="G301" s="83"/>
    </row>
    <row r="302" spans="1:7" s="47" customFormat="1" ht="39" customHeight="1" x14ac:dyDescent="0.25">
      <c r="A302" s="216">
        <f>A301+0.01</f>
        <v>37.01</v>
      </c>
      <c r="B302" s="211" t="s">
        <v>132</v>
      </c>
      <c r="C302" s="206">
        <v>2</v>
      </c>
      <c r="D302" s="203" t="s">
        <v>9</v>
      </c>
      <c r="E302" s="43"/>
      <c r="F302" s="45"/>
      <c r="G302" s="83"/>
    </row>
    <row r="303" spans="1:7" s="47" customFormat="1" ht="41.25" customHeight="1" x14ac:dyDescent="0.25">
      <c r="A303" s="216">
        <f t="shared" ref="A303:A317" si="25">A302+0.01</f>
        <v>37.019999999999996</v>
      </c>
      <c r="B303" s="220" t="s">
        <v>89</v>
      </c>
      <c r="C303" s="206">
        <v>1</v>
      </c>
      <c r="D303" s="203" t="s">
        <v>9</v>
      </c>
      <c r="E303" s="43"/>
      <c r="F303" s="45"/>
      <c r="G303" s="83"/>
    </row>
    <row r="304" spans="1:7" s="47" customFormat="1" ht="40.5" customHeight="1" x14ac:dyDescent="0.25">
      <c r="A304" s="216">
        <f t="shared" si="25"/>
        <v>37.029999999999994</v>
      </c>
      <c r="B304" s="211" t="s">
        <v>133</v>
      </c>
      <c r="C304" s="206">
        <v>2</v>
      </c>
      <c r="D304" s="203" t="s">
        <v>9</v>
      </c>
      <c r="E304" s="43"/>
      <c r="F304" s="45"/>
      <c r="G304" s="83"/>
    </row>
    <row r="305" spans="1:7" s="47" customFormat="1" ht="37.5" customHeight="1" x14ac:dyDescent="0.25">
      <c r="A305" s="216">
        <f t="shared" si="25"/>
        <v>37.039999999999992</v>
      </c>
      <c r="B305" s="211" t="s">
        <v>154</v>
      </c>
      <c r="C305" s="206">
        <v>1</v>
      </c>
      <c r="D305" s="203" t="s">
        <v>9</v>
      </c>
      <c r="E305" s="43"/>
      <c r="F305" s="45"/>
      <c r="G305" s="83"/>
    </row>
    <row r="306" spans="1:7" s="47" customFormat="1" ht="21" customHeight="1" x14ac:dyDescent="0.25">
      <c r="A306" s="216">
        <f t="shared" si="25"/>
        <v>37.04999999999999</v>
      </c>
      <c r="B306" s="211" t="s">
        <v>45</v>
      </c>
      <c r="C306" s="206">
        <v>2</v>
      </c>
      <c r="D306" s="203" t="s">
        <v>9</v>
      </c>
      <c r="E306" s="43"/>
      <c r="F306" s="45"/>
      <c r="G306" s="83"/>
    </row>
    <row r="307" spans="1:7" s="47" customFormat="1" ht="21" customHeight="1" x14ac:dyDescent="0.25">
      <c r="A307" s="216">
        <f t="shared" si="25"/>
        <v>37.059999999999988</v>
      </c>
      <c r="B307" s="211" t="s">
        <v>155</v>
      </c>
      <c r="C307" s="206">
        <v>2</v>
      </c>
      <c r="D307" s="203" t="s">
        <v>9</v>
      </c>
      <c r="E307" s="43"/>
      <c r="F307" s="45"/>
      <c r="G307" s="83"/>
    </row>
    <row r="308" spans="1:7" s="47" customFormat="1" ht="21" customHeight="1" x14ac:dyDescent="0.25">
      <c r="A308" s="216">
        <f t="shared" si="25"/>
        <v>37.069999999999986</v>
      </c>
      <c r="B308" s="211" t="s">
        <v>156</v>
      </c>
      <c r="C308" s="206">
        <v>1</v>
      </c>
      <c r="D308" s="203" t="s">
        <v>9</v>
      </c>
      <c r="E308" s="43"/>
      <c r="F308" s="45"/>
      <c r="G308" s="83"/>
    </row>
    <row r="309" spans="1:7" s="47" customFormat="1" ht="21" customHeight="1" x14ac:dyDescent="0.25">
      <c r="A309" s="216">
        <f t="shared" si="25"/>
        <v>37.079999999999984</v>
      </c>
      <c r="B309" s="211" t="s">
        <v>157</v>
      </c>
      <c r="C309" s="206">
        <v>2</v>
      </c>
      <c r="D309" s="203" t="s">
        <v>9</v>
      </c>
      <c r="E309" s="43"/>
      <c r="F309" s="45"/>
      <c r="G309" s="83"/>
    </row>
    <row r="310" spans="1:7" s="47" customFormat="1" ht="21" customHeight="1" x14ac:dyDescent="0.25">
      <c r="A310" s="216">
        <f t="shared" si="25"/>
        <v>37.089999999999982</v>
      </c>
      <c r="B310" s="211" t="s">
        <v>87</v>
      </c>
      <c r="C310" s="206">
        <v>2</v>
      </c>
      <c r="D310" s="203" t="s">
        <v>9</v>
      </c>
      <c r="E310" s="43"/>
      <c r="F310" s="45"/>
      <c r="G310" s="83"/>
    </row>
    <row r="311" spans="1:7" s="47" customFormat="1" ht="21" customHeight="1" x14ac:dyDescent="0.25">
      <c r="A311" s="216">
        <f t="shared" si="25"/>
        <v>37.09999999999998</v>
      </c>
      <c r="B311" s="238" t="s">
        <v>134</v>
      </c>
      <c r="C311" s="232">
        <v>2</v>
      </c>
      <c r="D311" s="233" t="s">
        <v>9</v>
      </c>
      <c r="E311" s="43"/>
      <c r="F311" s="45"/>
      <c r="G311" s="83"/>
    </row>
    <row r="312" spans="1:7" s="47" customFormat="1" ht="21" customHeight="1" x14ac:dyDescent="0.25">
      <c r="A312" s="216">
        <f t="shared" si="25"/>
        <v>37.109999999999978</v>
      </c>
      <c r="B312" s="238" t="s">
        <v>135</v>
      </c>
      <c r="C312" s="232">
        <v>2</v>
      </c>
      <c r="D312" s="233" t="s">
        <v>9</v>
      </c>
      <c r="E312" s="48"/>
      <c r="F312" s="45"/>
      <c r="G312" s="83"/>
    </row>
    <row r="313" spans="1:7" s="47" customFormat="1" ht="21" customHeight="1" x14ac:dyDescent="0.25">
      <c r="A313" s="216">
        <f t="shared" si="25"/>
        <v>37.119999999999976</v>
      </c>
      <c r="B313" s="238" t="s">
        <v>136</v>
      </c>
      <c r="C313" s="232">
        <v>2</v>
      </c>
      <c r="D313" s="233" t="s">
        <v>9</v>
      </c>
      <c r="E313" s="86"/>
      <c r="F313" s="45"/>
      <c r="G313" s="83"/>
    </row>
    <row r="314" spans="1:7" s="47" customFormat="1" ht="39.75" customHeight="1" x14ac:dyDescent="0.25">
      <c r="A314" s="216">
        <f t="shared" si="25"/>
        <v>37.129999999999974</v>
      </c>
      <c r="B314" s="238" t="s">
        <v>44</v>
      </c>
      <c r="C314" s="232">
        <v>2</v>
      </c>
      <c r="D314" s="233" t="s">
        <v>9</v>
      </c>
      <c r="E314" s="43"/>
      <c r="F314" s="45"/>
      <c r="G314" s="83"/>
    </row>
    <row r="315" spans="1:7" s="47" customFormat="1" ht="21" customHeight="1" x14ac:dyDescent="0.25">
      <c r="A315" s="216">
        <f t="shared" si="25"/>
        <v>37.139999999999972</v>
      </c>
      <c r="B315" s="211" t="s">
        <v>85</v>
      </c>
      <c r="C315" s="206">
        <v>1</v>
      </c>
      <c r="D315" s="203" t="s">
        <v>8</v>
      </c>
      <c r="E315" s="43"/>
      <c r="F315" s="45"/>
      <c r="G315" s="83"/>
    </row>
    <row r="316" spans="1:7" s="47" customFormat="1" ht="21" customHeight="1" x14ac:dyDescent="0.25">
      <c r="A316" s="216">
        <f t="shared" si="25"/>
        <v>37.14999999999997</v>
      </c>
      <c r="B316" s="211" t="s">
        <v>41</v>
      </c>
      <c r="C316" s="206">
        <v>1</v>
      </c>
      <c r="D316" s="203" t="s">
        <v>8</v>
      </c>
      <c r="E316" s="43"/>
      <c r="F316" s="45"/>
      <c r="G316" s="83"/>
    </row>
    <row r="317" spans="1:7" s="47" customFormat="1" ht="39.75" customHeight="1" thickBot="1" x14ac:dyDescent="0.3">
      <c r="A317" s="216">
        <f t="shared" si="25"/>
        <v>37.159999999999968</v>
      </c>
      <c r="B317" s="238" t="s">
        <v>29</v>
      </c>
      <c r="C317" s="232">
        <v>1</v>
      </c>
      <c r="D317" s="233" t="s">
        <v>8</v>
      </c>
      <c r="E317" s="43"/>
      <c r="F317" s="45"/>
      <c r="G317" s="81"/>
    </row>
    <row r="318" spans="1:7" s="47" customFormat="1" ht="21" customHeight="1" thickBot="1" x14ac:dyDescent="0.3">
      <c r="A318" s="217"/>
      <c r="B318" s="209" t="s">
        <v>60</v>
      </c>
      <c r="C318" s="232"/>
      <c r="D318" s="233"/>
      <c r="E318" s="43"/>
      <c r="F318" s="50"/>
      <c r="G318" s="51">
        <f>SUM(F302:F317)</f>
        <v>0</v>
      </c>
    </row>
    <row r="319" spans="1:7" s="47" customFormat="1" ht="21" customHeight="1" x14ac:dyDescent="0.25">
      <c r="A319" s="217"/>
      <c r="B319" s="209"/>
      <c r="C319" s="232"/>
      <c r="D319" s="233"/>
      <c r="E319" s="43"/>
      <c r="F319" s="50"/>
      <c r="G319" s="83"/>
    </row>
    <row r="320" spans="1:7" s="47" customFormat="1" ht="21" customHeight="1" x14ac:dyDescent="0.25">
      <c r="A320" s="230">
        <v>38</v>
      </c>
      <c r="B320" s="234" t="s">
        <v>158</v>
      </c>
      <c r="C320" s="232"/>
      <c r="D320" s="233"/>
      <c r="E320" s="43"/>
      <c r="F320" s="45"/>
      <c r="G320" s="83"/>
    </row>
    <row r="321" spans="1:7" s="47" customFormat="1" ht="21" customHeight="1" x14ac:dyDescent="0.25">
      <c r="A321" s="216">
        <f>A320+0.01</f>
        <v>38.01</v>
      </c>
      <c r="B321" s="239" t="s">
        <v>159</v>
      </c>
      <c r="C321" s="232">
        <v>8.1</v>
      </c>
      <c r="D321" s="233" t="s">
        <v>160</v>
      </c>
      <c r="E321" s="60"/>
      <c r="F321" s="45"/>
      <c r="G321" s="83"/>
    </row>
    <row r="322" spans="1:7" s="47" customFormat="1" ht="21" customHeight="1" x14ac:dyDescent="0.25">
      <c r="A322" s="216">
        <f t="shared" ref="A322:A324" si="26">A321+0.01</f>
        <v>38.019999999999996</v>
      </c>
      <c r="B322" s="239" t="s">
        <v>161</v>
      </c>
      <c r="C322" s="232">
        <v>8.1</v>
      </c>
      <c r="D322" s="233" t="s">
        <v>160</v>
      </c>
      <c r="E322" s="60"/>
      <c r="F322" s="45"/>
      <c r="G322" s="83"/>
    </row>
    <row r="323" spans="1:7" s="47" customFormat="1" ht="21" customHeight="1" x14ac:dyDescent="0.25">
      <c r="A323" s="216">
        <f t="shared" si="26"/>
        <v>38.029999999999994</v>
      </c>
      <c r="B323" s="223" t="s">
        <v>174</v>
      </c>
      <c r="C323" s="232">
        <v>15.94</v>
      </c>
      <c r="D323" s="233" t="s">
        <v>26</v>
      </c>
      <c r="E323" s="60"/>
      <c r="F323" s="45"/>
      <c r="G323" s="83"/>
    </row>
    <row r="324" spans="1:7" s="47" customFormat="1" ht="21" customHeight="1" thickBot="1" x14ac:dyDescent="0.3">
      <c r="A324" s="216">
        <f t="shared" si="26"/>
        <v>38.039999999999992</v>
      </c>
      <c r="B324" s="238" t="s">
        <v>162</v>
      </c>
      <c r="C324" s="232">
        <v>0.27</v>
      </c>
      <c r="D324" s="233" t="s">
        <v>11</v>
      </c>
      <c r="E324" s="60"/>
      <c r="F324" s="45"/>
      <c r="G324" s="81"/>
    </row>
    <row r="325" spans="1:7" s="47" customFormat="1" ht="21" customHeight="1" thickBot="1" x14ac:dyDescent="0.3">
      <c r="A325" s="217"/>
      <c r="B325" s="209" t="s">
        <v>60</v>
      </c>
      <c r="C325" s="232"/>
      <c r="D325" s="233"/>
      <c r="E325" s="43"/>
      <c r="F325" s="50"/>
      <c r="G325" s="51">
        <f>SUM(F321:F324)</f>
        <v>0</v>
      </c>
    </row>
    <row r="326" spans="1:7" s="47" customFormat="1" ht="21" customHeight="1" x14ac:dyDescent="0.25">
      <c r="A326" s="217"/>
      <c r="B326" s="209"/>
      <c r="C326" s="232"/>
      <c r="D326" s="233"/>
      <c r="E326" s="43"/>
      <c r="F326" s="50"/>
      <c r="G326" s="83"/>
    </row>
    <row r="327" spans="1:7" s="47" customFormat="1" ht="21" customHeight="1" x14ac:dyDescent="0.25">
      <c r="A327" s="230">
        <v>39</v>
      </c>
      <c r="B327" s="234" t="s">
        <v>27</v>
      </c>
      <c r="C327" s="232"/>
      <c r="D327" s="233"/>
      <c r="E327" s="43"/>
      <c r="F327" s="45"/>
      <c r="G327" s="83"/>
    </row>
    <row r="328" spans="1:7" s="47" customFormat="1" ht="21" customHeight="1" thickBot="1" x14ac:dyDescent="0.3">
      <c r="A328" s="216">
        <f>A327+0.01</f>
        <v>39.01</v>
      </c>
      <c r="B328" s="238" t="s">
        <v>163</v>
      </c>
      <c r="C328" s="232">
        <v>5</v>
      </c>
      <c r="D328" s="233" t="s">
        <v>9</v>
      </c>
      <c r="E328" s="43"/>
      <c r="F328" s="45"/>
      <c r="G328" s="81"/>
    </row>
    <row r="329" spans="1:7" s="47" customFormat="1" ht="21" customHeight="1" thickBot="1" x14ac:dyDescent="0.3">
      <c r="A329" s="217"/>
      <c r="B329" s="209" t="s">
        <v>60</v>
      </c>
      <c r="C329" s="232"/>
      <c r="D329" s="233"/>
      <c r="E329" s="43"/>
      <c r="F329" s="50"/>
      <c r="G329" s="51">
        <f>SUM(F328:F328)</f>
        <v>0</v>
      </c>
    </row>
    <row r="330" spans="1:7" s="47" customFormat="1" ht="21" customHeight="1" x14ac:dyDescent="0.25">
      <c r="A330" s="217"/>
      <c r="B330" s="209"/>
      <c r="C330" s="232"/>
      <c r="D330" s="233"/>
      <c r="E330" s="43"/>
      <c r="F330" s="50"/>
      <c r="G330" s="83"/>
    </row>
    <row r="331" spans="1:7" s="47" customFormat="1" ht="21" customHeight="1" x14ac:dyDescent="0.25">
      <c r="A331" s="230">
        <v>40</v>
      </c>
      <c r="B331" s="234" t="s">
        <v>38</v>
      </c>
      <c r="C331" s="232"/>
      <c r="D331" s="233"/>
      <c r="E331" s="43"/>
      <c r="F331" s="45"/>
      <c r="G331" s="83"/>
    </row>
    <row r="332" spans="1:7" s="47" customFormat="1" ht="37.5" customHeight="1" x14ac:dyDescent="0.25">
      <c r="A332" s="216">
        <f>A331+0.01</f>
        <v>40.01</v>
      </c>
      <c r="B332" s="224" t="s">
        <v>104</v>
      </c>
      <c r="C332" s="232">
        <v>75.319999999999993</v>
      </c>
      <c r="D332" s="233" t="s">
        <v>26</v>
      </c>
      <c r="E332" s="43"/>
      <c r="F332" s="45"/>
      <c r="G332" s="83"/>
    </row>
    <row r="333" spans="1:7" s="47" customFormat="1" ht="35.25" customHeight="1" x14ac:dyDescent="0.25">
      <c r="A333" s="216">
        <f t="shared" ref="A333:A335" si="27">A332+0.01</f>
        <v>40.019999999999996</v>
      </c>
      <c r="B333" s="238" t="s">
        <v>207</v>
      </c>
      <c r="C333" s="232">
        <v>6.03</v>
      </c>
      <c r="D333" s="233" t="s">
        <v>26</v>
      </c>
      <c r="E333" s="43"/>
      <c r="F333" s="45"/>
      <c r="G333" s="83"/>
    </row>
    <row r="334" spans="1:7" s="47" customFormat="1" ht="38.25" customHeight="1" x14ac:dyDescent="0.25">
      <c r="A334" s="216">
        <f t="shared" si="27"/>
        <v>40.029999999999994</v>
      </c>
      <c r="B334" s="238" t="s">
        <v>208</v>
      </c>
      <c r="C334" s="232">
        <v>7.53</v>
      </c>
      <c r="D334" s="233" t="s">
        <v>26</v>
      </c>
      <c r="E334" s="43"/>
      <c r="F334" s="45"/>
      <c r="G334" s="83"/>
    </row>
    <row r="335" spans="1:7" s="47" customFormat="1" ht="40.5" customHeight="1" thickBot="1" x14ac:dyDescent="0.3">
      <c r="A335" s="216">
        <f t="shared" si="27"/>
        <v>40.039999999999992</v>
      </c>
      <c r="B335" s="238" t="s">
        <v>206</v>
      </c>
      <c r="C335" s="232">
        <v>30.67</v>
      </c>
      <c r="D335" s="233" t="s">
        <v>26</v>
      </c>
      <c r="E335" s="43"/>
      <c r="F335" s="45"/>
      <c r="G335" s="83"/>
    </row>
    <row r="336" spans="1:7" s="47" customFormat="1" ht="21" customHeight="1" thickBot="1" x14ac:dyDescent="0.3">
      <c r="A336" s="217"/>
      <c r="B336" s="209" t="s">
        <v>60</v>
      </c>
      <c r="C336" s="232"/>
      <c r="D336" s="233"/>
      <c r="E336" s="43"/>
      <c r="F336" s="50"/>
      <c r="G336" s="51">
        <f>SUM(F332:F335)</f>
        <v>0</v>
      </c>
    </row>
    <row r="337" spans="1:7" s="47" customFormat="1" ht="21" customHeight="1" x14ac:dyDescent="0.25">
      <c r="A337" s="217"/>
      <c r="B337" s="209"/>
      <c r="C337" s="232"/>
      <c r="D337" s="233"/>
      <c r="E337" s="43"/>
      <c r="F337" s="50"/>
      <c r="G337" s="83"/>
    </row>
    <row r="338" spans="1:7" s="47" customFormat="1" ht="21" customHeight="1" x14ac:dyDescent="0.25">
      <c r="A338" s="230">
        <v>41</v>
      </c>
      <c r="B338" s="234" t="s">
        <v>20</v>
      </c>
      <c r="C338" s="232"/>
      <c r="D338" s="233"/>
      <c r="E338" s="43"/>
      <c r="F338" s="45"/>
      <c r="G338" s="83"/>
    </row>
    <row r="339" spans="1:7" s="47" customFormat="1" ht="21" customHeight="1" x14ac:dyDescent="0.25">
      <c r="A339" s="216">
        <f>A338+0.01</f>
        <v>41.01</v>
      </c>
      <c r="B339" s="239" t="s">
        <v>49</v>
      </c>
      <c r="C339" s="206">
        <v>304.16000000000003</v>
      </c>
      <c r="D339" s="233" t="s">
        <v>7</v>
      </c>
      <c r="E339" s="43"/>
      <c r="F339" s="45"/>
      <c r="G339" s="83"/>
    </row>
    <row r="340" spans="1:7" s="47" customFormat="1" ht="21" customHeight="1" x14ac:dyDescent="0.25">
      <c r="A340" s="216">
        <f t="shared" ref="A340:A341" si="28">A339+0.01</f>
        <v>41.019999999999996</v>
      </c>
      <c r="B340" s="239" t="s">
        <v>50</v>
      </c>
      <c r="C340" s="206">
        <v>687.25</v>
      </c>
      <c r="D340" s="233" t="s">
        <v>7</v>
      </c>
      <c r="E340" s="43"/>
      <c r="F340" s="45"/>
      <c r="G340" s="83"/>
    </row>
    <row r="341" spans="1:7" s="47" customFormat="1" ht="21" customHeight="1" thickBot="1" x14ac:dyDescent="0.3">
      <c r="A341" s="216">
        <f t="shared" si="28"/>
        <v>41.029999999999994</v>
      </c>
      <c r="B341" s="239" t="s">
        <v>164</v>
      </c>
      <c r="C341" s="206">
        <v>330.73</v>
      </c>
      <c r="D341" s="233" t="s">
        <v>7</v>
      </c>
      <c r="E341" s="43"/>
      <c r="F341" s="45"/>
      <c r="G341" s="81"/>
    </row>
    <row r="342" spans="1:7" s="47" customFormat="1" ht="16.5" customHeight="1" thickBot="1" x14ac:dyDescent="0.3">
      <c r="A342" s="217"/>
      <c r="B342" s="209" t="s">
        <v>60</v>
      </c>
      <c r="C342" s="202"/>
      <c r="D342" s="203"/>
      <c r="E342" s="43"/>
      <c r="F342" s="50"/>
      <c r="G342" s="51">
        <f>SUM(F339:F341)</f>
        <v>0</v>
      </c>
    </row>
    <row r="343" spans="1:7" s="47" customFormat="1" ht="16.5" customHeight="1" thickBot="1" x14ac:dyDescent="0.3">
      <c r="A343" s="240"/>
      <c r="B343" s="241"/>
      <c r="C343" s="242"/>
      <c r="D343" s="243"/>
      <c r="E343" s="88"/>
      <c r="F343" s="89"/>
      <c r="G343" s="90"/>
    </row>
    <row r="344" spans="1:7" s="47" customFormat="1" ht="21" customHeight="1" thickBot="1" x14ac:dyDescent="0.3">
      <c r="A344" s="244"/>
      <c r="B344" s="245" t="s">
        <v>81</v>
      </c>
      <c r="C344" s="246"/>
      <c r="D344" s="247"/>
      <c r="E344" s="91"/>
      <c r="F344" s="92"/>
      <c r="G344" s="93">
        <f>SUM(G18:G342)</f>
        <v>0</v>
      </c>
    </row>
    <row r="345" spans="1:7" s="47" customFormat="1" ht="16.5" customHeight="1" x14ac:dyDescent="0.25">
      <c r="A345" s="240"/>
      <c r="B345" s="241"/>
      <c r="C345" s="242"/>
      <c r="D345" s="243"/>
      <c r="E345" s="88"/>
      <c r="F345" s="94"/>
      <c r="G345" s="95"/>
    </row>
    <row r="346" spans="1:7" s="47" customFormat="1" ht="42" customHeight="1" x14ac:dyDescent="0.25">
      <c r="A346" s="240"/>
      <c r="B346" s="248" t="s">
        <v>209</v>
      </c>
      <c r="C346" s="242"/>
      <c r="D346" s="243"/>
      <c r="E346" s="88"/>
      <c r="F346" s="94"/>
      <c r="G346" s="96"/>
    </row>
    <row r="347" spans="1:7" s="47" customFormat="1" ht="40.5" customHeight="1" x14ac:dyDescent="0.25">
      <c r="A347" s="230">
        <v>42</v>
      </c>
      <c r="B347" s="248" t="s">
        <v>210</v>
      </c>
      <c r="C347" s="249"/>
      <c r="D347" s="250"/>
      <c r="E347" s="2"/>
      <c r="F347" s="2"/>
      <c r="G347" s="3"/>
    </row>
    <row r="348" spans="1:7" s="47" customFormat="1" ht="84" customHeight="1" x14ac:dyDescent="0.25">
      <c r="A348" s="216">
        <f>A347+0.01</f>
        <v>42.01</v>
      </c>
      <c r="B348" s="251" t="s">
        <v>211</v>
      </c>
      <c r="C348" s="252">
        <v>66</v>
      </c>
      <c r="D348" s="253" t="s">
        <v>9</v>
      </c>
      <c r="E348" s="2"/>
      <c r="F348" s="4"/>
      <c r="G348" s="3"/>
    </row>
    <row r="349" spans="1:7" s="47" customFormat="1" ht="85.5" customHeight="1" x14ac:dyDescent="0.25">
      <c r="A349" s="216">
        <f t="shared" ref="A349:A356" si="29">A348+0.01</f>
        <v>42.019999999999996</v>
      </c>
      <c r="B349" s="251" t="s">
        <v>212</v>
      </c>
      <c r="C349" s="252">
        <v>18</v>
      </c>
      <c r="D349" s="253" t="s">
        <v>9</v>
      </c>
      <c r="E349" s="2"/>
      <c r="F349" s="4"/>
      <c r="G349" s="3"/>
    </row>
    <row r="350" spans="1:7" s="47" customFormat="1" ht="19.5" customHeight="1" x14ac:dyDescent="0.25">
      <c r="A350" s="216">
        <f t="shared" si="29"/>
        <v>42.029999999999994</v>
      </c>
      <c r="B350" s="251" t="s">
        <v>213</v>
      </c>
      <c r="C350" s="252">
        <v>2</v>
      </c>
      <c r="D350" s="253" t="s">
        <v>9</v>
      </c>
      <c r="E350" s="2"/>
      <c r="F350" s="4"/>
      <c r="G350" s="3"/>
    </row>
    <row r="351" spans="1:7" s="47" customFormat="1" ht="16.5" customHeight="1" x14ac:dyDescent="0.25">
      <c r="A351" s="216">
        <f t="shared" si="29"/>
        <v>42.039999999999992</v>
      </c>
      <c r="B351" s="251" t="s">
        <v>214</v>
      </c>
      <c r="C351" s="252">
        <v>6</v>
      </c>
      <c r="D351" s="253" t="s">
        <v>9</v>
      </c>
      <c r="E351" s="2"/>
      <c r="F351" s="4"/>
      <c r="G351" s="3"/>
    </row>
    <row r="352" spans="1:7" s="47" customFormat="1" ht="16.5" customHeight="1" x14ac:dyDescent="0.25">
      <c r="A352" s="216">
        <f t="shared" si="29"/>
        <v>42.04999999999999</v>
      </c>
      <c r="B352" s="251" t="s">
        <v>215</v>
      </c>
      <c r="C352" s="252">
        <v>30</v>
      </c>
      <c r="D352" s="253" t="s">
        <v>9</v>
      </c>
      <c r="E352" s="2"/>
      <c r="F352" s="4"/>
      <c r="G352" s="3"/>
    </row>
    <row r="353" spans="1:7" s="47" customFormat="1" ht="16.5" customHeight="1" x14ac:dyDescent="0.25">
      <c r="A353" s="216">
        <f t="shared" si="29"/>
        <v>42.059999999999988</v>
      </c>
      <c r="B353" s="251" t="s">
        <v>216</v>
      </c>
      <c r="C353" s="252">
        <v>2</v>
      </c>
      <c r="D353" s="253" t="s">
        <v>9</v>
      </c>
      <c r="E353" s="2"/>
      <c r="F353" s="4"/>
      <c r="G353" s="3"/>
    </row>
    <row r="354" spans="1:7" s="47" customFormat="1" ht="16.5" customHeight="1" x14ac:dyDescent="0.25">
      <c r="A354" s="216">
        <f t="shared" si="29"/>
        <v>42.069999999999986</v>
      </c>
      <c r="B354" s="251" t="s">
        <v>217</v>
      </c>
      <c r="C354" s="252">
        <v>4</v>
      </c>
      <c r="D354" s="253" t="s">
        <v>9</v>
      </c>
      <c r="E354" s="2"/>
      <c r="F354" s="4"/>
      <c r="G354" s="3"/>
    </row>
    <row r="355" spans="1:7" s="47" customFormat="1" ht="59.25" customHeight="1" x14ac:dyDescent="0.25">
      <c r="A355" s="216">
        <f t="shared" si="29"/>
        <v>42.079999999999984</v>
      </c>
      <c r="B355" s="251" t="s">
        <v>218</v>
      </c>
      <c r="C355" s="252">
        <v>4</v>
      </c>
      <c r="D355" s="253" t="s">
        <v>9</v>
      </c>
      <c r="E355" s="2"/>
      <c r="F355" s="4"/>
      <c r="G355" s="3"/>
    </row>
    <row r="356" spans="1:7" s="47" customFormat="1" ht="63" customHeight="1" thickBot="1" x14ac:dyDescent="0.3">
      <c r="A356" s="216">
        <f t="shared" si="29"/>
        <v>42.089999999999982</v>
      </c>
      <c r="B356" s="251" t="s">
        <v>219</v>
      </c>
      <c r="C356" s="249">
        <v>1</v>
      </c>
      <c r="D356" s="253" t="s">
        <v>220</v>
      </c>
      <c r="E356" s="2"/>
      <c r="F356" s="4"/>
      <c r="G356" s="5"/>
    </row>
    <row r="357" spans="1:7" s="47" customFormat="1" ht="21.75" customHeight="1" thickBot="1" x14ac:dyDescent="0.3">
      <c r="A357" s="240"/>
      <c r="B357" s="209" t="s">
        <v>60</v>
      </c>
      <c r="C357" s="249"/>
      <c r="D357" s="253"/>
      <c r="E357" s="2"/>
      <c r="F357" s="6"/>
      <c r="G357" s="7">
        <f>+SUM(F348:F356)</f>
        <v>0</v>
      </c>
    </row>
    <row r="358" spans="1:7" s="47" customFormat="1" ht="21.75" customHeight="1" x14ac:dyDescent="0.25">
      <c r="A358" s="240"/>
      <c r="B358" s="209"/>
      <c r="C358" s="249"/>
      <c r="D358" s="253"/>
      <c r="E358" s="2"/>
      <c r="F358" s="4"/>
      <c r="G358" s="8"/>
    </row>
    <row r="359" spans="1:7" s="47" customFormat="1" ht="16.5" customHeight="1" x14ac:dyDescent="0.25">
      <c r="A359" s="230">
        <v>43</v>
      </c>
      <c r="B359" s="254" t="s">
        <v>221</v>
      </c>
      <c r="C359" s="249"/>
      <c r="D359" s="253"/>
      <c r="E359" s="2"/>
      <c r="F359" s="4"/>
      <c r="G359" s="9"/>
    </row>
    <row r="360" spans="1:7" s="47" customFormat="1" ht="83.25" customHeight="1" x14ac:dyDescent="0.25">
      <c r="A360" s="216">
        <f>A359+0.01</f>
        <v>43.01</v>
      </c>
      <c r="B360" s="251" t="s">
        <v>211</v>
      </c>
      <c r="C360" s="249">
        <v>15</v>
      </c>
      <c r="D360" s="253" t="s">
        <v>9</v>
      </c>
      <c r="E360" s="2"/>
      <c r="F360" s="4"/>
      <c r="G360" s="9"/>
    </row>
    <row r="361" spans="1:7" s="47" customFormat="1" ht="21" customHeight="1" x14ac:dyDescent="0.25">
      <c r="A361" s="216">
        <f t="shared" ref="A361:A365" si="30">A360+0.01</f>
        <v>43.019999999999996</v>
      </c>
      <c r="B361" s="251" t="s">
        <v>214</v>
      </c>
      <c r="C361" s="249">
        <v>4</v>
      </c>
      <c r="D361" s="253" t="s">
        <v>9</v>
      </c>
      <c r="E361" s="2"/>
      <c r="F361" s="4"/>
      <c r="G361" s="9"/>
    </row>
    <row r="362" spans="1:7" s="47" customFormat="1" ht="22.5" customHeight="1" x14ac:dyDescent="0.25">
      <c r="A362" s="216">
        <f t="shared" si="30"/>
        <v>43.029999999999994</v>
      </c>
      <c r="B362" s="251" t="s">
        <v>215</v>
      </c>
      <c r="C362" s="249">
        <v>23</v>
      </c>
      <c r="D362" s="253" t="s">
        <v>9</v>
      </c>
      <c r="E362" s="2"/>
      <c r="F362" s="4"/>
      <c r="G362" s="9"/>
    </row>
    <row r="363" spans="1:7" s="47" customFormat="1" ht="24" customHeight="1" x14ac:dyDescent="0.25">
      <c r="A363" s="216">
        <f t="shared" si="30"/>
        <v>43.039999999999992</v>
      </c>
      <c r="B363" s="251" t="s">
        <v>222</v>
      </c>
      <c r="C363" s="249">
        <v>2</v>
      </c>
      <c r="D363" s="253" t="s">
        <v>9</v>
      </c>
      <c r="E363" s="97"/>
      <c r="F363" s="4"/>
      <c r="G363" s="9"/>
    </row>
    <row r="364" spans="1:7" s="47" customFormat="1" ht="68.25" customHeight="1" x14ac:dyDescent="0.25">
      <c r="A364" s="216">
        <f t="shared" si="30"/>
        <v>43.04999999999999</v>
      </c>
      <c r="B364" s="251" t="s">
        <v>218</v>
      </c>
      <c r="C364" s="249">
        <v>23</v>
      </c>
      <c r="D364" s="253" t="s">
        <v>9</v>
      </c>
      <c r="E364" s="2"/>
      <c r="F364" s="4"/>
      <c r="G364" s="9"/>
    </row>
    <row r="365" spans="1:7" s="47" customFormat="1" ht="62.25" customHeight="1" thickBot="1" x14ac:dyDescent="0.3">
      <c r="A365" s="216">
        <f t="shared" si="30"/>
        <v>43.059999999999988</v>
      </c>
      <c r="B365" s="251" t="s">
        <v>219</v>
      </c>
      <c r="C365" s="249">
        <v>1</v>
      </c>
      <c r="D365" s="253" t="s">
        <v>220</v>
      </c>
      <c r="E365" s="2"/>
      <c r="F365" s="4"/>
      <c r="G365" s="10"/>
    </row>
    <row r="366" spans="1:7" s="47" customFormat="1" ht="21" customHeight="1" thickBot="1" x14ac:dyDescent="0.3">
      <c r="A366" s="240"/>
      <c r="B366" s="209" t="s">
        <v>60</v>
      </c>
      <c r="C366" s="249"/>
      <c r="D366" s="253"/>
      <c r="E366" s="2"/>
      <c r="F366" s="6"/>
      <c r="G366" s="7">
        <f>+SUM(F360:F365)</f>
        <v>0</v>
      </c>
    </row>
    <row r="367" spans="1:7" s="47" customFormat="1" ht="16.5" customHeight="1" x14ac:dyDescent="0.25">
      <c r="A367" s="240"/>
      <c r="B367" s="251"/>
      <c r="C367" s="249"/>
      <c r="D367" s="253"/>
      <c r="E367" s="2"/>
      <c r="F367" s="4"/>
      <c r="G367" s="8"/>
    </row>
    <row r="368" spans="1:7" s="47" customFormat="1" ht="16.5" customHeight="1" x14ac:dyDescent="0.25">
      <c r="A368" s="230">
        <v>44</v>
      </c>
      <c r="B368" s="254" t="s">
        <v>223</v>
      </c>
      <c r="C368" s="249"/>
      <c r="D368" s="253"/>
      <c r="E368" s="2"/>
      <c r="F368" s="4"/>
      <c r="G368" s="11"/>
    </row>
    <row r="369" spans="1:7" s="47" customFormat="1" ht="87" customHeight="1" x14ac:dyDescent="0.25">
      <c r="A369" s="216">
        <f>A368+0.01</f>
        <v>44.01</v>
      </c>
      <c r="B369" s="251" t="s">
        <v>211</v>
      </c>
      <c r="C369" s="249">
        <v>16</v>
      </c>
      <c r="D369" s="253" t="s">
        <v>9</v>
      </c>
      <c r="E369" s="2"/>
      <c r="F369" s="4"/>
      <c r="G369" s="9"/>
    </row>
    <row r="370" spans="1:7" s="47" customFormat="1" ht="81.75" customHeight="1" x14ac:dyDescent="0.25">
      <c r="A370" s="216">
        <f t="shared" ref="A370:A377" si="31">A369+0.01</f>
        <v>44.019999999999996</v>
      </c>
      <c r="B370" s="251" t="s">
        <v>224</v>
      </c>
      <c r="C370" s="249">
        <v>2</v>
      </c>
      <c r="D370" s="253" t="s">
        <v>9</v>
      </c>
      <c r="E370" s="2"/>
      <c r="F370" s="4"/>
      <c r="G370" s="9"/>
    </row>
    <row r="371" spans="1:7" s="47" customFormat="1" ht="82.5" customHeight="1" x14ac:dyDescent="0.25">
      <c r="A371" s="216">
        <f t="shared" si="31"/>
        <v>44.029999999999994</v>
      </c>
      <c r="B371" s="251" t="s">
        <v>225</v>
      </c>
      <c r="C371" s="249">
        <v>6</v>
      </c>
      <c r="D371" s="253" t="s">
        <v>9</v>
      </c>
      <c r="E371" s="2"/>
      <c r="F371" s="4"/>
      <c r="G371" s="9"/>
    </row>
    <row r="372" spans="1:7" s="47" customFormat="1" ht="19.5" customHeight="1" x14ac:dyDescent="0.25">
      <c r="A372" s="216">
        <f t="shared" si="31"/>
        <v>44.039999999999992</v>
      </c>
      <c r="B372" s="251" t="s">
        <v>226</v>
      </c>
      <c r="C372" s="249">
        <v>2</v>
      </c>
      <c r="D372" s="253" t="s">
        <v>9</v>
      </c>
      <c r="E372" s="2"/>
      <c r="F372" s="4"/>
      <c r="G372" s="9"/>
    </row>
    <row r="373" spans="1:7" s="47" customFormat="1" ht="21.75" customHeight="1" x14ac:dyDescent="0.25">
      <c r="A373" s="216">
        <f t="shared" si="31"/>
        <v>44.04999999999999</v>
      </c>
      <c r="B373" s="251" t="s">
        <v>227</v>
      </c>
      <c r="C373" s="249">
        <v>1</v>
      </c>
      <c r="D373" s="253" t="s">
        <v>9</v>
      </c>
      <c r="E373" s="2"/>
      <c r="F373" s="4"/>
      <c r="G373" s="9"/>
    </row>
    <row r="374" spans="1:7" s="47" customFormat="1" ht="16.5" customHeight="1" x14ac:dyDescent="0.25">
      <c r="A374" s="216">
        <f t="shared" si="31"/>
        <v>44.059999999999988</v>
      </c>
      <c r="B374" s="251" t="s">
        <v>214</v>
      </c>
      <c r="C374" s="249">
        <v>8</v>
      </c>
      <c r="D374" s="253" t="s">
        <v>9</v>
      </c>
      <c r="E374" s="2"/>
      <c r="F374" s="4"/>
      <c r="G374" s="9"/>
    </row>
    <row r="375" spans="1:7" s="47" customFormat="1" ht="18.75" customHeight="1" x14ac:dyDescent="0.25">
      <c r="A375" s="216">
        <f t="shared" si="31"/>
        <v>44.069999999999986</v>
      </c>
      <c r="B375" s="251" t="s">
        <v>215</v>
      </c>
      <c r="C375" s="249">
        <v>40</v>
      </c>
      <c r="D375" s="253" t="s">
        <v>9</v>
      </c>
      <c r="E375" s="2"/>
      <c r="F375" s="4"/>
      <c r="G375" s="9"/>
    </row>
    <row r="376" spans="1:7" s="47" customFormat="1" ht="59.25" customHeight="1" x14ac:dyDescent="0.25">
      <c r="A376" s="216">
        <f t="shared" si="31"/>
        <v>44.079999999999984</v>
      </c>
      <c r="B376" s="251" t="s">
        <v>218</v>
      </c>
      <c r="C376" s="249">
        <v>32</v>
      </c>
      <c r="D376" s="253" t="s">
        <v>9</v>
      </c>
      <c r="E376" s="2"/>
      <c r="F376" s="4"/>
      <c r="G376" s="9"/>
    </row>
    <row r="377" spans="1:7" s="47" customFormat="1" ht="62.25" customHeight="1" thickBot="1" x14ac:dyDescent="0.3">
      <c r="A377" s="216">
        <f t="shared" si="31"/>
        <v>44.089999999999982</v>
      </c>
      <c r="B377" s="251" t="s">
        <v>219</v>
      </c>
      <c r="C377" s="249">
        <v>1</v>
      </c>
      <c r="D377" s="253" t="s">
        <v>220</v>
      </c>
      <c r="E377" s="2"/>
      <c r="F377" s="4"/>
      <c r="G377" s="10"/>
    </row>
    <row r="378" spans="1:7" s="47" customFormat="1" ht="20.25" customHeight="1" thickBot="1" x14ac:dyDescent="0.3">
      <c r="A378" s="240"/>
      <c r="B378" s="209" t="s">
        <v>60</v>
      </c>
      <c r="C378" s="249"/>
      <c r="D378" s="253"/>
      <c r="E378" s="2"/>
      <c r="F378" s="6"/>
      <c r="G378" s="7">
        <f>+SUM(F369:F377)</f>
        <v>0</v>
      </c>
    </row>
    <row r="379" spans="1:7" s="47" customFormat="1" ht="20.25" customHeight="1" x14ac:dyDescent="0.25">
      <c r="A379" s="240"/>
      <c r="B379" s="251"/>
      <c r="C379" s="249"/>
      <c r="D379" s="253"/>
      <c r="E379" s="2"/>
      <c r="F379" s="4"/>
      <c r="G379" s="8"/>
    </row>
    <row r="380" spans="1:7" s="47" customFormat="1" ht="16.5" customHeight="1" x14ac:dyDescent="0.25">
      <c r="A380" s="230">
        <v>45</v>
      </c>
      <c r="B380" s="248" t="s">
        <v>228</v>
      </c>
      <c r="C380" s="249"/>
      <c r="D380" s="253"/>
      <c r="E380" s="2"/>
      <c r="F380" s="2"/>
      <c r="G380" s="9"/>
    </row>
    <row r="381" spans="1:7" s="47" customFormat="1" ht="48.75" customHeight="1" x14ac:dyDescent="0.25">
      <c r="A381" s="216">
        <f>A380+0.01</f>
        <v>45.01</v>
      </c>
      <c r="B381" s="251" t="s">
        <v>229</v>
      </c>
      <c r="C381" s="252">
        <v>3</v>
      </c>
      <c r="D381" s="253" t="s">
        <v>77</v>
      </c>
      <c r="E381" s="2"/>
      <c r="F381" s="4"/>
      <c r="G381" s="9"/>
    </row>
    <row r="382" spans="1:7" s="47" customFormat="1" ht="46.5" customHeight="1" x14ac:dyDescent="0.25">
      <c r="A382" s="216">
        <f t="shared" ref="A382:A391" si="32">A381+0.01</f>
        <v>45.019999999999996</v>
      </c>
      <c r="B382" s="251" t="s">
        <v>230</v>
      </c>
      <c r="C382" s="252">
        <v>1</v>
      </c>
      <c r="D382" s="253" t="s">
        <v>77</v>
      </c>
      <c r="E382" s="2"/>
      <c r="F382" s="4"/>
      <c r="G382" s="9"/>
    </row>
    <row r="383" spans="1:7" s="47" customFormat="1" ht="308.25" customHeight="1" x14ac:dyDescent="0.25">
      <c r="A383" s="216">
        <f t="shared" si="32"/>
        <v>45.029999999999994</v>
      </c>
      <c r="B383" s="251" t="s">
        <v>231</v>
      </c>
      <c r="C383" s="252">
        <v>1</v>
      </c>
      <c r="D383" s="253" t="s">
        <v>77</v>
      </c>
      <c r="E383" s="2"/>
      <c r="F383" s="4"/>
      <c r="G383" s="9"/>
    </row>
    <row r="384" spans="1:7" s="47" customFormat="1" ht="273" customHeight="1" x14ac:dyDescent="0.25">
      <c r="A384" s="216">
        <f t="shared" si="32"/>
        <v>45.039999999999992</v>
      </c>
      <c r="B384" s="251" t="s">
        <v>232</v>
      </c>
      <c r="C384" s="252">
        <v>1</v>
      </c>
      <c r="D384" s="253" t="s">
        <v>77</v>
      </c>
      <c r="E384" s="2"/>
      <c r="F384" s="4"/>
      <c r="G384" s="9"/>
    </row>
    <row r="385" spans="1:7" s="47" customFormat="1" ht="183" customHeight="1" x14ac:dyDescent="0.25">
      <c r="A385" s="216">
        <f t="shared" si="32"/>
        <v>45.04999999999999</v>
      </c>
      <c r="B385" s="251" t="s">
        <v>233</v>
      </c>
      <c r="C385" s="252">
        <v>30</v>
      </c>
      <c r="D385" s="253" t="s">
        <v>78</v>
      </c>
      <c r="E385" s="2"/>
      <c r="F385" s="4"/>
      <c r="G385" s="9"/>
    </row>
    <row r="386" spans="1:7" s="47" customFormat="1" ht="153" customHeight="1" x14ac:dyDescent="0.25">
      <c r="A386" s="216">
        <f t="shared" si="32"/>
        <v>45.059999999999988</v>
      </c>
      <c r="B386" s="251" t="s">
        <v>234</v>
      </c>
      <c r="C386" s="252">
        <v>92</v>
      </c>
      <c r="D386" s="253" t="s">
        <v>78</v>
      </c>
      <c r="E386" s="2"/>
      <c r="F386" s="4"/>
      <c r="G386" s="9"/>
    </row>
    <row r="387" spans="1:7" s="47" customFormat="1" ht="194.25" customHeight="1" x14ac:dyDescent="0.25">
      <c r="A387" s="216">
        <f t="shared" si="32"/>
        <v>45.069999999999986</v>
      </c>
      <c r="B387" s="251" t="s">
        <v>235</v>
      </c>
      <c r="C387" s="252">
        <v>30</v>
      </c>
      <c r="D387" s="253" t="s">
        <v>78</v>
      </c>
      <c r="E387" s="2"/>
      <c r="F387" s="4"/>
      <c r="G387" s="9"/>
    </row>
    <row r="388" spans="1:7" s="47" customFormat="1" ht="171" customHeight="1" x14ac:dyDescent="0.25">
      <c r="A388" s="216">
        <f t="shared" si="32"/>
        <v>45.079999999999984</v>
      </c>
      <c r="B388" s="251" t="s">
        <v>236</v>
      </c>
      <c r="C388" s="252">
        <v>102</v>
      </c>
      <c r="D388" s="253" t="s">
        <v>78</v>
      </c>
      <c r="E388" s="2"/>
      <c r="F388" s="4"/>
      <c r="G388" s="9"/>
    </row>
    <row r="389" spans="1:7" s="47" customFormat="1" ht="180" customHeight="1" x14ac:dyDescent="0.25">
      <c r="A389" s="216">
        <f t="shared" si="32"/>
        <v>45.089999999999982</v>
      </c>
      <c r="B389" s="251" t="s">
        <v>237</v>
      </c>
      <c r="C389" s="252">
        <v>203</v>
      </c>
      <c r="D389" s="253" t="s">
        <v>78</v>
      </c>
      <c r="E389" s="2"/>
      <c r="F389" s="4"/>
      <c r="G389" s="9"/>
    </row>
    <row r="390" spans="1:7" s="47" customFormat="1" ht="197.25" customHeight="1" x14ac:dyDescent="0.25">
      <c r="A390" s="216">
        <f t="shared" si="32"/>
        <v>45.09999999999998</v>
      </c>
      <c r="B390" s="251" t="s">
        <v>238</v>
      </c>
      <c r="C390" s="252">
        <v>163</v>
      </c>
      <c r="D390" s="253" t="s">
        <v>78</v>
      </c>
      <c r="E390" s="2"/>
      <c r="F390" s="4"/>
      <c r="G390" s="9"/>
    </row>
    <row r="391" spans="1:7" s="47" customFormat="1" ht="105" customHeight="1" thickBot="1" x14ac:dyDescent="0.3">
      <c r="A391" s="216">
        <f t="shared" si="32"/>
        <v>45.109999999999978</v>
      </c>
      <c r="B391" s="251" t="s">
        <v>239</v>
      </c>
      <c r="C391" s="252">
        <v>1</v>
      </c>
      <c r="D391" s="253" t="s">
        <v>220</v>
      </c>
      <c r="E391" s="2"/>
      <c r="F391" s="4"/>
      <c r="G391" s="10"/>
    </row>
    <row r="392" spans="1:7" s="47" customFormat="1" ht="22.5" customHeight="1" thickBot="1" x14ac:dyDescent="0.3">
      <c r="A392" s="240"/>
      <c r="B392" s="209" t="s">
        <v>60</v>
      </c>
      <c r="C392" s="252"/>
      <c r="D392" s="253"/>
      <c r="E392" s="2"/>
      <c r="F392" s="6"/>
      <c r="G392" s="7">
        <f>+SUM(F381:F391)</f>
        <v>0</v>
      </c>
    </row>
    <row r="393" spans="1:7" s="47" customFormat="1" ht="22.5" customHeight="1" x14ac:dyDescent="0.25">
      <c r="A393" s="240"/>
      <c r="B393" s="255"/>
      <c r="C393" s="252"/>
      <c r="D393" s="253"/>
      <c r="E393" s="2"/>
      <c r="F393" s="4"/>
      <c r="G393" s="8"/>
    </row>
    <row r="394" spans="1:7" s="47" customFormat="1" ht="41.25" customHeight="1" x14ac:dyDescent="0.25">
      <c r="A394" s="240"/>
      <c r="B394" s="248" t="s">
        <v>240</v>
      </c>
      <c r="C394" s="249"/>
      <c r="D394" s="253"/>
      <c r="E394" s="2"/>
      <c r="F394" s="4"/>
      <c r="G394" s="9"/>
    </row>
    <row r="395" spans="1:7" s="47" customFormat="1" ht="16.5" customHeight="1" x14ac:dyDescent="0.25">
      <c r="A395" s="230">
        <v>46</v>
      </c>
      <c r="B395" s="254" t="s">
        <v>241</v>
      </c>
      <c r="C395" s="249"/>
      <c r="D395" s="253"/>
      <c r="E395" s="2"/>
      <c r="F395" s="4"/>
      <c r="G395" s="9"/>
    </row>
    <row r="396" spans="1:7" s="47" customFormat="1" ht="159" customHeight="1" x14ac:dyDescent="0.25">
      <c r="A396" s="216">
        <f>A395+0.01</f>
        <v>46.01</v>
      </c>
      <c r="B396" s="251" t="s">
        <v>242</v>
      </c>
      <c r="C396" s="249">
        <v>2</v>
      </c>
      <c r="D396" s="253" t="s">
        <v>9</v>
      </c>
      <c r="E396" s="2"/>
      <c r="F396" s="4"/>
      <c r="G396" s="9"/>
    </row>
    <row r="397" spans="1:7" s="47" customFormat="1" ht="201" customHeight="1" x14ac:dyDescent="0.25">
      <c r="A397" s="216">
        <f t="shared" ref="A397:A400" si="33">A396+0.01</f>
        <v>46.019999999999996</v>
      </c>
      <c r="B397" s="251" t="s">
        <v>243</v>
      </c>
      <c r="C397" s="249">
        <v>1</v>
      </c>
      <c r="D397" s="253" t="s">
        <v>9</v>
      </c>
      <c r="E397" s="2"/>
      <c r="F397" s="4"/>
      <c r="G397" s="9"/>
    </row>
    <row r="398" spans="1:7" s="47" customFormat="1" ht="216.75" customHeight="1" x14ac:dyDescent="0.25">
      <c r="A398" s="216">
        <f t="shared" si="33"/>
        <v>46.029999999999994</v>
      </c>
      <c r="B398" s="251" t="s">
        <v>244</v>
      </c>
      <c r="C398" s="249">
        <v>1</v>
      </c>
      <c r="D398" s="253" t="s">
        <v>9</v>
      </c>
      <c r="E398" s="2"/>
      <c r="F398" s="4"/>
      <c r="G398" s="9"/>
    </row>
    <row r="399" spans="1:7" s="47" customFormat="1" ht="207.75" customHeight="1" x14ac:dyDescent="0.25">
      <c r="A399" s="216">
        <f t="shared" si="33"/>
        <v>46.039999999999992</v>
      </c>
      <c r="B399" s="251" t="s">
        <v>245</v>
      </c>
      <c r="C399" s="249">
        <v>1</v>
      </c>
      <c r="D399" s="253" t="s">
        <v>246</v>
      </c>
      <c r="E399" s="2"/>
      <c r="F399" s="4"/>
      <c r="G399" s="9"/>
    </row>
    <row r="400" spans="1:7" s="47" customFormat="1" ht="153" customHeight="1" x14ac:dyDescent="0.25">
      <c r="A400" s="216">
        <f t="shared" si="33"/>
        <v>46.04999999999999</v>
      </c>
      <c r="B400" s="251" t="s">
        <v>247</v>
      </c>
      <c r="C400" s="249">
        <v>312</v>
      </c>
      <c r="D400" s="253" t="s">
        <v>26</v>
      </c>
      <c r="E400" s="2"/>
      <c r="F400" s="4"/>
      <c r="G400" s="9"/>
    </row>
    <row r="401" spans="1:9" s="47" customFormat="1" ht="19.5" customHeight="1" x14ac:dyDescent="0.25">
      <c r="A401" s="240"/>
      <c r="B401" s="251"/>
      <c r="C401" s="249"/>
      <c r="D401" s="253"/>
      <c r="E401" s="2"/>
      <c r="F401" s="4"/>
      <c r="G401" s="9"/>
    </row>
    <row r="402" spans="1:9" s="47" customFormat="1" ht="16.5" customHeight="1" x14ac:dyDescent="0.25">
      <c r="A402" s="230">
        <v>47</v>
      </c>
      <c r="B402" s="254" t="s">
        <v>248</v>
      </c>
      <c r="C402" s="249"/>
      <c r="D402" s="253"/>
      <c r="E402" s="2"/>
      <c r="F402" s="4"/>
      <c r="G402" s="9"/>
    </row>
    <row r="403" spans="1:9" s="47" customFormat="1" ht="148.5" customHeight="1" x14ac:dyDescent="0.25">
      <c r="A403" s="216">
        <f>A402+0.01</f>
        <v>47.01</v>
      </c>
      <c r="B403" s="251" t="s">
        <v>249</v>
      </c>
      <c r="C403" s="249">
        <v>10</v>
      </c>
      <c r="D403" s="253" t="s">
        <v>9</v>
      </c>
      <c r="E403" s="2"/>
      <c r="F403" s="4"/>
      <c r="G403" s="9"/>
    </row>
    <row r="404" spans="1:9" s="47" customFormat="1" ht="188.25" customHeight="1" x14ac:dyDescent="0.25">
      <c r="A404" s="216">
        <f t="shared" ref="A404:A406" si="34">A403+0.01</f>
        <v>47.019999999999996</v>
      </c>
      <c r="B404" s="251" t="s">
        <v>250</v>
      </c>
      <c r="C404" s="252">
        <v>2</v>
      </c>
      <c r="D404" s="253" t="s">
        <v>9</v>
      </c>
      <c r="E404" s="2"/>
      <c r="F404" s="4"/>
      <c r="G404" s="9"/>
    </row>
    <row r="405" spans="1:9" s="47" customFormat="1" ht="111.75" customHeight="1" x14ac:dyDescent="0.25">
      <c r="A405" s="216">
        <f t="shared" si="34"/>
        <v>47.029999999999994</v>
      </c>
      <c r="B405" s="251" t="s">
        <v>251</v>
      </c>
      <c r="C405" s="252">
        <v>4</v>
      </c>
      <c r="D405" s="253" t="s">
        <v>9</v>
      </c>
      <c r="E405" s="2"/>
      <c r="F405" s="4"/>
      <c r="G405" s="9"/>
    </row>
    <row r="406" spans="1:9" s="47" customFormat="1" ht="327" customHeight="1" thickBot="1" x14ac:dyDescent="0.3">
      <c r="A406" s="216">
        <f t="shared" si="34"/>
        <v>47.039999999999992</v>
      </c>
      <c r="B406" s="251" t="s">
        <v>252</v>
      </c>
      <c r="C406" s="249">
        <v>1</v>
      </c>
      <c r="D406" s="253" t="s">
        <v>9</v>
      </c>
      <c r="E406" s="2"/>
      <c r="F406" s="4"/>
      <c r="G406" s="10"/>
    </row>
    <row r="407" spans="1:9" s="47" customFormat="1" ht="16.5" customHeight="1" thickBot="1" x14ac:dyDescent="0.3">
      <c r="A407" s="240"/>
      <c r="B407" s="209" t="s">
        <v>60</v>
      </c>
      <c r="C407" s="249"/>
      <c r="D407" s="253"/>
      <c r="E407" s="2"/>
      <c r="F407" s="6"/>
      <c r="G407" s="7">
        <f>+SUM(F396:F406)</f>
        <v>0</v>
      </c>
    </row>
    <row r="408" spans="1:9" s="47" customFormat="1" ht="16.5" customHeight="1" x14ac:dyDescent="0.25">
      <c r="A408" s="256"/>
      <c r="B408" s="257"/>
      <c r="C408" s="258"/>
      <c r="D408" s="259"/>
      <c r="E408" s="98"/>
      <c r="F408" s="99"/>
      <c r="G408" s="100"/>
    </row>
    <row r="409" spans="1:9" s="102" customFormat="1" ht="16.5" x14ac:dyDescent="0.2">
      <c r="A409" s="260"/>
      <c r="B409" s="261"/>
      <c r="C409" s="258"/>
      <c r="D409" s="259"/>
      <c r="E409" s="98"/>
      <c r="F409" s="99"/>
      <c r="G409" s="101"/>
    </row>
    <row r="410" spans="1:9" s="102" customFormat="1" ht="17.25" thickBot="1" x14ac:dyDescent="0.25">
      <c r="A410" s="262"/>
      <c r="B410" s="263"/>
      <c r="C410" s="258"/>
      <c r="D410" s="259"/>
      <c r="E410" s="103"/>
      <c r="F410" s="104"/>
      <c r="G410" s="105"/>
    </row>
    <row r="411" spans="1:9" s="102" customFormat="1" ht="21" thickBot="1" x14ac:dyDescent="0.25">
      <c r="A411" s="264"/>
      <c r="B411" s="265" t="s">
        <v>106</v>
      </c>
      <c r="C411" s="266"/>
      <c r="D411" s="267"/>
      <c r="E411" s="107"/>
      <c r="F411" s="108"/>
      <c r="G411" s="109">
        <f>SUM(G348:G410)</f>
        <v>0</v>
      </c>
    </row>
    <row r="412" spans="1:9" s="102" customFormat="1" ht="19.5" thickBot="1" x14ac:dyDescent="0.25">
      <c r="A412" s="264"/>
      <c r="B412" s="268"/>
      <c r="C412" s="269"/>
      <c r="D412" s="270"/>
      <c r="E412" s="107"/>
      <c r="F412" s="111"/>
      <c r="G412" s="112"/>
    </row>
    <row r="413" spans="1:9" s="102" customFormat="1" ht="21" thickBot="1" x14ac:dyDescent="0.25">
      <c r="A413" s="271"/>
      <c r="B413" s="272" t="s">
        <v>51</v>
      </c>
      <c r="C413" s="273"/>
      <c r="D413" s="272"/>
      <c r="E413" s="113"/>
      <c r="F413" s="114"/>
      <c r="G413" s="115">
        <f>G344+G411</f>
        <v>0</v>
      </c>
    </row>
    <row r="414" spans="1:9" s="102" customFormat="1" ht="18.75" x14ac:dyDescent="0.2">
      <c r="A414" s="264"/>
      <c r="B414" s="268"/>
      <c r="C414" s="269"/>
      <c r="D414" s="270"/>
      <c r="E414" s="107"/>
      <c r="F414" s="111"/>
      <c r="G414" s="116"/>
    </row>
    <row r="415" spans="1:9" s="102" customFormat="1" ht="18.75" x14ac:dyDescent="0.2">
      <c r="A415" s="274" t="s">
        <v>259</v>
      </c>
      <c r="B415" s="267" t="s">
        <v>258</v>
      </c>
      <c r="C415" s="269"/>
      <c r="D415" s="270"/>
      <c r="E415" s="110"/>
      <c r="F415" s="111"/>
      <c r="G415" s="117"/>
    </row>
    <row r="416" spans="1:9" s="102" customFormat="1" ht="18.75" x14ac:dyDescent="0.2">
      <c r="A416" s="275" t="s">
        <v>260</v>
      </c>
      <c r="B416" s="268" t="s">
        <v>13</v>
      </c>
      <c r="C416" s="269"/>
      <c r="D416" s="276">
        <v>0.1</v>
      </c>
      <c r="E416" s="110" t="s">
        <v>269</v>
      </c>
      <c r="F416" s="111">
        <f>D416*G413</f>
        <v>0</v>
      </c>
      <c r="G416" s="117"/>
      <c r="I416" s="118"/>
    </row>
    <row r="417" spans="1:9" s="102" customFormat="1" ht="18.75" x14ac:dyDescent="0.2">
      <c r="A417" s="275" t="s">
        <v>261</v>
      </c>
      <c r="B417" s="268" t="s">
        <v>12</v>
      </c>
      <c r="C417" s="269"/>
      <c r="D417" s="276">
        <v>0.03</v>
      </c>
      <c r="E417" s="110" t="s">
        <v>269</v>
      </c>
      <c r="F417" s="111">
        <f>G413*D417</f>
        <v>0</v>
      </c>
      <c r="G417" s="117"/>
      <c r="I417" s="118"/>
    </row>
    <row r="418" spans="1:9" s="102" customFormat="1" ht="18.75" x14ac:dyDescent="0.2">
      <c r="A418" s="275" t="s">
        <v>262</v>
      </c>
      <c r="B418" s="268" t="s">
        <v>14</v>
      </c>
      <c r="C418" s="269"/>
      <c r="D418" s="276">
        <v>4.3499999999999997E-2</v>
      </c>
      <c r="E418" s="110" t="s">
        <v>269</v>
      </c>
      <c r="F418" s="111">
        <f>G413*D418</f>
        <v>0</v>
      </c>
      <c r="G418" s="117"/>
      <c r="I418" s="119"/>
    </row>
    <row r="419" spans="1:9" s="102" customFormat="1" ht="18.75" x14ac:dyDescent="0.2">
      <c r="A419" s="275" t="s">
        <v>263</v>
      </c>
      <c r="B419" s="268" t="s">
        <v>15</v>
      </c>
      <c r="C419" s="269"/>
      <c r="D419" s="276">
        <v>0.04</v>
      </c>
      <c r="E419" s="110" t="s">
        <v>269</v>
      </c>
      <c r="F419" s="111">
        <f>G413*D419</f>
        <v>0</v>
      </c>
      <c r="G419" s="117"/>
      <c r="I419" s="119"/>
    </row>
    <row r="420" spans="1:9" s="102" customFormat="1" ht="18.75" x14ac:dyDescent="0.2">
      <c r="A420" s="275" t="s">
        <v>264</v>
      </c>
      <c r="B420" s="277" t="s">
        <v>16</v>
      </c>
      <c r="C420" s="278"/>
      <c r="D420" s="276">
        <v>0.01</v>
      </c>
      <c r="E420" s="110" t="s">
        <v>269</v>
      </c>
      <c r="F420" s="111">
        <f>G413*D420</f>
        <v>0</v>
      </c>
      <c r="G420" s="117"/>
      <c r="I420" s="119"/>
    </row>
    <row r="421" spans="1:9" s="102" customFormat="1" ht="18.75" x14ac:dyDescent="0.2">
      <c r="A421" s="275" t="s">
        <v>265</v>
      </c>
      <c r="B421" s="277" t="s">
        <v>18</v>
      </c>
      <c r="C421" s="278"/>
      <c r="D421" s="276">
        <v>1E-3</v>
      </c>
      <c r="E421" s="110" t="s">
        <v>269</v>
      </c>
      <c r="F421" s="111">
        <f>G413*D421</f>
        <v>0</v>
      </c>
      <c r="G421" s="117"/>
      <c r="I421" s="118"/>
    </row>
    <row r="422" spans="1:9" s="102" customFormat="1" ht="17.25" customHeight="1" x14ac:dyDescent="0.2">
      <c r="A422" s="275" t="s">
        <v>266</v>
      </c>
      <c r="B422" s="277" t="s">
        <v>48</v>
      </c>
      <c r="C422" s="278"/>
      <c r="D422" s="276">
        <v>0.05</v>
      </c>
      <c r="E422" s="110" t="s">
        <v>269</v>
      </c>
      <c r="F422" s="111">
        <f>G413*D422</f>
        <v>0</v>
      </c>
      <c r="G422" s="120"/>
      <c r="I422" s="118"/>
    </row>
    <row r="423" spans="1:9" s="102" customFormat="1" ht="18.75" x14ac:dyDescent="0.2">
      <c r="A423" s="275" t="s">
        <v>267</v>
      </c>
      <c r="B423" s="277" t="s">
        <v>17</v>
      </c>
      <c r="C423" s="278"/>
      <c r="D423" s="276">
        <v>0.05</v>
      </c>
      <c r="E423" s="110" t="s">
        <v>269</v>
      </c>
      <c r="F423" s="111">
        <f>G413*D423</f>
        <v>0</v>
      </c>
      <c r="G423" s="120"/>
      <c r="I423" s="118"/>
    </row>
    <row r="424" spans="1:9" s="102" customFormat="1" ht="19.5" thickBot="1" x14ac:dyDescent="0.25">
      <c r="A424" s="275" t="s">
        <v>268</v>
      </c>
      <c r="B424" s="277" t="s">
        <v>205</v>
      </c>
      <c r="C424" s="278"/>
      <c r="D424" s="276">
        <v>0.18</v>
      </c>
      <c r="E424" s="110" t="s">
        <v>269</v>
      </c>
      <c r="F424" s="111">
        <f>F416*D424</f>
        <v>0</v>
      </c>
      <c r="G424" s="121"/>
      <c r="I424" s="118"/>
    </row>
    <row r="425" spans="1:9" s="102" customFormat="1" ht="19.5" customHeight="1" thickBot="1" x14ac:dyDescent="0.25">
      <c r="A425" s="264"/>
      <c r="B425" s="279" t="s">
        <v>107</v>
      </c>
      <c r="C425" s="269"/>
      <c r="D425" s="280"/>
      <c r="E425" s="123"/>
      <c r="F425" s="124"/>
      <c r="G425" s="125">
        <f>SUM(F416:F424)</f>
        <v>0</v>
      </c>
    </row>
    <row r="426" spans="1:9" s="102" customFormat="1" ht="19.5" customHeight="1" thickBot="1" x14ac:dyDescent="0.25">
      <c r="A426" s="264"/>
      <c r="B426" s="279"/>
      <c r="C426" s="269"/>
      <c r="D426" s="280"/>
      <c r="E426" s="123"/>
      <c r="F426" s="122"/>
      <c r="G426" s="126"/>
      <c r="I426" s="127"/>
    </row>
    <row r="427" spans="1:9" s="102" customFormat="1" ht="21" thickBot="1" x14ac:dyDescent="0.25">
      <c r="A427" s="264"/>
      <c r="B427" s="281" t="s">
        <v>108</v>
      </c>
      <c r="C427" s="282"/>
      <c r="D427" s="281"/>
      <c r="E427" s="113"/>
      <c r="F427" s="128"/>
      <c r="G427" s="129">
        <f>G413+G425</f>
        <v>0</v>
      </c>
    </row>
    <row r="428" spans="1:9" s="102" customFormat="1" ht="18.75" x14ac:dyDescent="0.2">
      <c r="A428" s="264"/>
      <c r="B428" s="268"/>
      <c r="C428" s="269"/>
      <c r="D428" s="270"/>
      <c r="E428" s="107"/>
      <c r="F428" s="122"/>
      <c r="G428" s="130"/>
    </row>
    <row r="429" spans="1:9" s="102" customFormat="1" ht="18.75" x14ac:dyDescent="0.2">
      <c r="A429" s="264"/>
      <c r="B429" s="268"/>
      <c r="C429" s="269"/>
      <c r="D429" s="270"/>
      <c r="E429" s="107"/>
      <c r="F429" s="122"/>
      <c r="G429" s="120"/>
    </row>
    <row r="430" spans="1:9" s="102" customFormat="1" ht="18.75" x14ac:dyDescent="0.2">
      <c r="A430" s="264"/>
      <c r="B430" s="283"/>
      <c r="C430" s="269"/>
      <c r="D430" s="270"/>
      <c r="E430" s="107"/>
      <c r="F430" s="106"/>
      <c r="G430" s="131"/>
    </row>
    <row r="431" spans="1:9" s="102" customFormat="1" ht="18.75" x14ac:dyDescent="0.2">
      <c r="A431" s="264"/>
      <c r="B431" s="283"/>
      <c r="C431" s="269"/>
      <c r="D431" s="270"/>
      <c r="E431" s="107"/>
      <c r="F431" s="122"/>
      <c r="G431" s="120"/>
    </row>
    <row r="432" spans="1:9" s="102" customFormat="1" ht="19.5" thickBot="1" x14ac:dyDescent="0.25">
      <c r="A432" s="284"/>
      <c r="B432" s="285"/>
      <c r="C432" s="286"/>
      <c r="D432" s="287"/>
      <c r="E432" s="132"/>
      <c r="F432" s="133"/>
      <c r="G432" s="134"/>
      <c r="H432" s="135"/>
    </row>
    <row r="433" spans="1:8" s="102" customFormat="1" ht="18.75" x14ac:dyDescent="0.3">
      <c r="A433" s="136"/>
      <c r="B433" s="137"/>
      <c r="C433" s="138"/>
      <c r="D433" s="139"/>
      <c r="E433" s="137"/>
      <c r="F433" s="288"/>
      <c r="G433" s="289"/>
      <c r="H433" s="137"/>
    </row>
    <row r="434" spans="1:8" s="102" customFormat="1" ht="18.75" x14ac:dyDescent="0.3">
      <c r="A434" s="136"/>
      <c r="B434" s="140"/>
      <c r="C434" s="138"/>
      <c r="D434" s="139"/>
      <c r="E434" s="137"/>
      <c r="F434" s="141"/>
      <c r="G434" s="142"/>
    </row>
    <row r="435" spans="1:8" s="102" customFormat="1" ht="18.75" x14ac:dyDescent="0.3">
      <c r="A435" s="136"/>
      <c r="B435" s="140"/>
      <c r="C435" s="138"/>
      <c r="D435" s="139"/>
      <c r="E435" s="137"/>
      <c r="F435" s="141"/>
      <c r="G435" s="142"/>
    </row>
    <row r="436" spans="1:8" s="102" customFormat="1" ht="18.75" x14ac:dyDescent="0.3">
      <c r="A436" s="136"/>
      <c r="B436" s="140"/>
      <c r="C436" s="138"/>
      <c r="D436" s="139"/>
      <c r="E436" s="137"/>
      <c r="F436" s="141"/>
      <c r="G436" s="142"/>
    </row>
    <row r="437" spans="1:8" s="102" customFormat="1" ht="18.75" x14ac:dyDescent="0.3">
      <c r="A437" s="136"/>
      <c r="B437" s="137"/>
      <c r="C437" s="138"/>
      <c r="D437" s="139"/>
      <c r="E437" s="137"/>
      <c r="F437" s="137"/>
      <c r="G437" s="143"/>
    </row>
    <row r="438" spans="1:8" s="102" customFormat="1" ht="19.5" x14ac:dyDescent="0.3">
      <c r="A438" s="144"/>
      <c r="B438" s="135"/>
      <c r="C438" s="145"/>
      <c r="D438" s="146"/>
      <c r="E438" s="147"/>
      <c r="F438" s="148"/>
      <c r="G438" s="149"/>
    </row>
    <row r="439" spans="1:8" s="102" customFormat="1" ht="20.25" thickBot="1" x14ac:dyDescent="0.35">
      <c r="A439" s="150"/>
      <c r="B439" s="151"/>
      <c r="C439" s="152"/>
      <c r="D439" s="153"/>
      <c r="E439" s="154"/>
      <c r="F439" s="155"/>
      <c r="G439" s="156"/>
    </row>
    <row r="440" spans="1:8" s="163" customFormat="1" ht="30" customHeight="1" x14ac:dyDescent="0.2">
      <c r="A440" s="157"/>
      <c r="B440" s="158"/>
      <c r="C440" s="159"/>
      <c r="D440" s="158"/>
      <c r="E440" s="160"/>
      <c r="F440" s="161"/>
      <c r="G440" s="162"/>
    </row>
    <row r="441" spans="1:8" s="167" customFormat="1" ht="15.75" x14ac:dyDescent="0.25">
      <c r="A441" s="157"/>
      <c r="B441" s="158"/>
      <c r="C441" s="164"/>
      <c r="D441" s="160"/>
      <c r="E441" s="160"/>
      <c r="F441" s="165"/>
      <c r="G441" s="166"/>
    </row>
    <row r="442" spans="1:8" s="167" customFormat="1" x14ac:dyDescent="0.2">
      <c r="A442" s="157"/>
      <c r="B442" s="158"/>
      <c r="C442" s="159"/>
      <c r="D442" s="158"/>
      <c r="E442" s="160"/>
      <c r="F442" s="168"/>
      <c r="G442" s="169"/>
    </row>
    <row r="443" spans="1:8" s="167" customFormat="1" x14ac:dyDescent="0.2">
      <c r="C443" s="170"/>
      <c r="D443" s="162"/>
      <c r="E443" s="162"/>
      <c r="F443" s="168"/>
      <c r="G443" s="169"/>
    </row>
    <row r="444" spans="1:8" s="167" customFormat="1" ht="15.75" customHeight="1" x14ac:dyDescent="0.25">
      <c r="A444" s="171"/>
      <c r="B444" s="171"/>
      <c r="C444" s="172"/>
      <c r="D444" s="166"/>
      <c r="E444" s="166"/>
      <c r="F444" s="168"/>
      <c r="G444" s="169"/>
    </row>
    <row r="445" spans="1:8" s="167" customFormat="1" ht="37.5" customHeight="1" x14ac:dyDescent="0.2">
      <c r="A445" s="15"/>
      <c r="B445" s="15"/>
      <c r="C445" s="173"/>
      <c r="D445" s="169"/>
      <c r="E445" s="169"/>
      <c r="F445" s="168"/>
      <c r="G445" s="169"/>
    </row>
    <row r="446" spans="1:8" s="167" customFormat="1" x14ac:dyDescent="0.2">
      <c r="A446" s="15"/>
      <c r="B446" s="15"/>
      <c r="C446" s="173"/>
      <c r="D446" s="169"/>
      <c r="E446" s="169"/>
      <c r="F446" s="168"/>
      <c r="G446" s="169"/>
    </row>
    <row r="447" spans="1:8" s="167" customFormat="1" x14ac:dyDescent="0.2">
      <c r="A447" s="15"/>
      <c r="B447" s="15"/>
      <c r="C447" s="173"/>
      <c r="D447" s="169"/>
      <c r="E447" s="169"/>
      <c r="F447" s="168"/>
      <c r="G447" s="169"/>
    </row>
    <row r="448" spans="1:8" s="167" customFormat="1" x14ac:dyDescent="0.2">
      <c r="A448" s="15"/>
      <c r="B448" s="15"/>
      <c r="C448" s="173"/>
      <c r="D448" s="169"/>
      <c r="E448" s="169"/>
      <c r="F448" s="168"/>
      <c r="G448" s="169"/>
    </row>
    <row r="449" spans="1:7" s="171" customFormat="1" ht="15.75" x14ac:dyDescent="0.25">
      <c r="A449" s="15"/>
      <c r="B449" s="15"/>
      <c r="C449" s="173"/>
      <c r="D449" s="169"/>
      <c r="E449" s="169"/>
      <c r="F449" s="168"/>
      <c r="G449" s="169"/>
    </row>
  </sheetData>
  <sheetProtection algorithmName="SHA-512" hashValue="o9MP2PmEVgKAPsV4PHfQt+NHjXQEGgOcnqzPnMl90b9i9tQbWXDkdR6m49Roy2dThXnwWPiAikHGsqi8jc/nTA==" saltValue="5yNya0aVtxl2xIigoATgaQ==" spinCount="100000" sheet="1" objects="1" scenarios="1"/>
  <mergeCells count="12">
    <mergeCell ref="F433:G433"/>
    <mergeCell ref="A6:B6"/>
    <mergeCell ref="G7:G8"/>
    <mergeCell ref="A11:D11"/>
    <mergeCell ref="A8:B8"/>
    <mergeCell ref="A10:D10"/>
    <mergeCell ref="F11:G11"/>
    <mergeCell ref="A7:B7"/>
    <mergeCell ref="A12:D12"/>
    <mergeCell ref="E7:E8"/>
    <mergeCell ref="F10:G10"/>
    <mergeCell ref="F7:F8"/>
  </mergeCells>
  <pageMargins left="0.19685039370078741" right="0.19685039370078741" top="0.59055118110236227" bottom="0.59055118110236227" header="0.31496062992125984" footer="0.31496062992125984"/>
  <pageSetup paperSize="9" scale="62" fitToHeight="0" orientation="portrait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ramon_olivom</dc:creator>
  <cp:lastModifiedBy>Neftali Parra</cp:lastModifiedBy>
  <cp:lastPrinted>2023-09-05T18:16:57Z</cp:lastPrinted>
  <dcterms:created xsi:type="dcterms:W3CDTF">2013-08-29T23:41:50Z</dcterms:created>
  <dcterms:modified xsi:type="dcterms:W3CDTF">2023-10-02T17:22:56Z</dcterms:modified>
</cp:coreProperties>
</file>