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415" windowHeight="5610" activeTab="0"/>
  </bookViews>
  <sheets>
    <sheet name="Presupuesto Civil" sheetId="1" r:id="rId1"/>
  </sheets>
  <externalReferences>
    <externalReference r:id="rId4"/>
    <externalReference r:id="rId5"/>
  </externalReferences>
  <definedNames>
    <definedName name="ACAINVIG">'[2]Jornal'!$D$15</definedName>
    <definedName name="ACARREOBLOCK4">'[1]Ins'!$E$253</definedName>
    <definedName name="ACERA">#REF!</definedName>
    <definedName name="ACERO1">#REF!</definedName>
    <definedName name="ACERO12">#REF!</definedName>
    <definedName name="ACERO1225">#REF!</definedName>
    <definedName name="ACERO14">#REF!</definedName>
    <definedName name="ACERO34">#REF!</definedName>
    <definedName name="ACERO38">#REF!</definedName>
    <definedName name="ACERO3825">#REF!</definedName>
    <definedName name="ACERO40">'[2]Mat'!$D$14</definedName>
    <definedName name="ACERO60">'[2]Mat'!$D$15</definedName>
    <definedName name="ACERO601">#REF!</definedName>
    <definedName name="ACERO6012">#REF!</definedName>
    <definedName name="ACERO601225">#REF!</definedName>
    <definedName name="ACERO6034">#REF!</definedName>
    <definedName name="ACERO6038">#REF!</definedName>
    <definedName name="ACERO603825">#REF!</definedName>
    <definedName name="ACEROMA">'[2]Mat'!$D$16</definedName>
    <definedName name="ACOMALTATENSIONCONTRA">#REF!</definedName>
    <definedName name="ACOMDEPLANTANUEAEQUIPO800ACONTRA">#REF!</definedName>
    <definedName name="ACOMDESDEEQUIPOAPANELAA">#REF!</definedName>
    <definedName name="ACOMELEC">#REF!</definedName>
    <definedName name="ACOMEQUIPOAPANELBOMBACONTRA">#REF!</definedName>
    <definedName name="ACOMEQUIPOAPANELLUCESPARQCONTRA">#REF!</definedName>
    <definedName name="ACOMPRIDEPOSTEATRANSF750CONTRA">#REF!</definedName>
    <definedName name="ACOMSECDEEQUIPOAPANLUCESYTC">#REF!</definedName>
    <definedName name="ACOMSECDEPLANUEAEQUI800CONTRA">#REF!</definedName>
    <definedName name="ACOMSECDETRANSF750AREGBCONTRA">#REF!</definedName>
    <definedName name="ACOMSECTRANSFAEQUIPOCONTRA">#REF!</definedName>
    <definedName name="AL10_">'[1]Ins'!$E$408</definedName>
    <definedName name="AL12_">'[1]Ins'!$E$409</definedName>
    <definedName name="AL1C">'[1]Ins'!$E$400</definedName>
    <definedName name="AL2_">'[1]Ins'!$E$404</definedName>
    <definedName name="AL2C">'[1]Ins'!$E$401</definedName>
    <definedName name="AL4_">'[1]Ins'!$E$405</definedName>
    <definedName name="AL6_">'[1]Ins'!$E$406</definedName>
    <definedName name="AL8_">'[1]Ins'!$E$407</definedName>
    <definedName name="ALAMBRE">'[2]Mat'!$D$17</definedName>
    <definedName name="ALTATEN">#REF!</definedName>
    <definedName name="ANA">#REF!</definedName>
    <definedName name="ANG2X2SOPLAMPCONTRA">#REF!</definedName>
    <definedName name="_xlnm.Print_Area" localSheetId="0">'Presupuesto Civil'!$A$1:$G$222</definedName>
    <definedName name="ARENAAZUL">'[1]Ins'!$E$31</definedName>
    <definedName name="ARENAMINA">'[1]Ins'!$E$33</definedName>
    <definedName name="AYCARP">'[1]Ins'!#REF!</definedName>
    <definedName name="AYUDANTE">'[1]M.O.'!$C$8</definedName>
    <definedName name="BAJA4SDR41">#REF!</definedName>
    <definedName name="BANERAHFBCAPVC">#REF!</definedName>
    <definedName name="BANERAHFCOLPVC">#REF!</definedName>
    <definedName name="BANERALIVBCAPVC">#REF!</definedName>
    <definedName name="BANERAPVCBCAPVC">#REF!</definedName>
    <definedName name="BANERAPVCCOLPVC">#REF!</definedName>
    <definedName name="BAÑERAHFBCA">#REF!</definedName>
    <definedName name="BAÑERAHFCOL">#REF!</definedName>
    <definedName name="BAÑERALIV">#REF!</definedName>
    <definedName name="BARANDACURVACONTRA">#REF!</definedName>
    <definedName name="BARANDACURVAM2CONTRA">#REF!</definedName>
    <definedName name="BARANDARECTACONTRA">#REF!</definedName>
    <definedName name="BARANDARECTAM2CONTRA">#REF!</definedName>
    <definedName name="BIDETBCO">#REF!</definedName>
    <definedName name="BIDETBCOPVC">#REF!</definedName>
    <definedName name="BIDETCOL">#REF!</definedName>
    <definedName name="BIDETCOLPVC">#REF!</definedName>
    <definedName name="BLOCK10">#REF!</definedName>
    <definedName name="BLOCK12">#REF!</definedName>
    <definedName name="BLOCK4">#REF!</definedName>
    <definedName name="BLOCK4RUST">#REF!</definedName>
    <definedName name="BLOCK5">#REF!</definedName>
    <definedName name="BLOCK6">#REF!</definedName>
    <definedName name="BLOCK640">#REF!</definedName>
    <definedName name="BLOCK6VIO2">#REF!</definedName>
    <definedName name="BLOCK8">#REF!</definedName>
    <definedName name="BLOCK820">#REF!</definedName>
    <definedName name="BLOCK820CLLENAS">#REF!</definedName>
    <definedName name="BLOCK840">#REF!</definedName>
    <definedName name="BLOCK840CLLENAS">#REF!</definedName>
    <definedName name="BLOCK8ESP">#REF!</definedName>
    <definedName name="BLOCK8RUST">#REF!</definedName>
    <definedName name="BLOCKCALAD666">#REF!</definedName>
    <definedName name="BLOCKCALAD886">#REF!</definedName>
    <definedName name="BLOCKCALADORN152040">#REF!</definedName>
    <definedName name="BOMBA">'[1]Ins'!$E$744</definedName>
    <definedName name="BORDILLO4">#REF!</definedName>
    <definedName name="BORDILLO6">#REF!</definedName>
    <definedName name="BORDILLO8">#REF!</definedName>
    <definedName name="BOTE">'[1]Ins'!$E$35</definedName>
    <definedName name="BOTEEQUIPO">'[1]Ins'!$E$36</definedName>
    <definedName name="BOTONTIMBRE">#REF!</definedName>
    <definedName name="BPLUV4SDR41CONTRA">#REF!</definedName>
    <definedName name="BT">'[1]M.O.'!$C$9</definedName>
    <definedName name="CABTEJAASFINST">'[1]Ins'!$E$845</definedName>
    <definedName name="CAL">'[1]Ins'!$E$317</definedName>
    <definedName name="CALENTPVC">#REF!</definedName>
    <definedName name="CAMARACAL">#REF!</definedName>
    <definedName name="CAMARAROC">#REF!</definedName>
    <definedName name="CAMARATIE">#REF!</definedName>
    <definedName name="CANALETACONTRA">#REF!</definedName>
    <definedName name="CANTO">#REF!</definedName>
    <definedName name="CANTOS">'[2]UASD'!$F$3357</definedName>
    <definedName name="CARANTEPECHO">'[1]M.O.'!#REF!</definedName>
    <definedName name="CARCOL30">'[1]M.O.'!#REF!</definedName>
    <definedName name="CARCOL50">'[1]M.O.'!#REF!</definedName>
    <definedName name="CARCOLAMARRE">'[1]M.O.'!#REF!</definedName>
    <definedName name="CARETEO">#REF!</definedName>
    <definedName name="CARLOSAPLA">'[1]M.O.'!#REF!</definedName>
    <definedName name="CARLOSAVARIASAGUAS">'[1]M.O.'!#REF!</definedName>
    <definedName name="CARMURO">'[1]M.O.'!#REF!</definedName>
    <definedName name="CARP1">'[1]Ins'!#REF!</definedName>
    <definedName name="CARP2">'[1]Ins'!#REF!</definedName>
    <definedName name="CARPDINTEL">'[1]M.O.'!#REF!</definedName>
    <definedName name="CARPVIGA2040">'[1]M.O.'!#REF!</definedName>
    <definedName name="CARPVIGA3050">'[1]M.O.'!#REF!</definedName>
    <definedName name="CARPVIGA3060">'[1]M.O.'!#REF!</definedName>
    <definedName name="CARPVIGA4080">'[1]M.O.'!#REF!</definedName>
    <definedName name="CARRAMPA">'[1]M.O.'!#REF!</definedName>
    <definedName name="CASBESTO">'[1]M.O.'!#REF!</definedName>
    <definedName name="CASETA200">#REF!</definedName>
    <definedName name="CASETA200M2">#REF!</definedName>
    <definedName name="CASETA500">#REF!</definedName>
    <definedName name="CASETAM2">#REF!</definedName>
    <definedName name="CBLOCK10">'[1]Ins'!#REF!</definedName>
    <definedName name="CHAZO25">'[1]Ins'!$E$880</definedName>
    <definedName name="CISTERNA4CAL">#REF!</definedName>
    <definedName name="CISTERNA4ROC">#REF!</definedName>
    <definedName name="CISTERNA8TIE">#REF!</definedName>
    <definedName name="CISTSDIS">#REF!</definedName>
    <definedName name="CLAVOA">'[1]Ins'!$E$803</definedName>
    <definedName name="COLAGUA2SCH40CONTRA">#REF!</definedName>
    <definedName name="COLC1">#REF!</definedName>
    <definedName name="COLC2">#REF!</definedName>
    <definedName name="COLC3CIR">#REF!</definedName>
    <definedName name="COLC4">#REF!</definedName>
    <definedName name="CONEXBAJ4SDR41A6CONTRA">#REF!</definedName>
    <definedName name="CONTENTELFORDM">#REF!</definedName>
    <definedName name="CONTENTELFORDM3">#REF!</definedName>
    <definedName name="CZINC">'[1]M.O.'!#REF!</definedName>
    <definedName name="DESMANTSE500CONTRA">#REF!</definedName>
    <definedName name="DESP24">#REF!</definedName>
    <definedName name="DESP34">#REF!</definedName>
    <definedName name="DESP44">#REF!</definedName>
    <definedName name="DESP46">#REF!</definedName>
    <definedName name="DESPISO2CONTRA">#REF!</definedName>
    <definedName name="DESPLU3">#REF!</definedName>
    <definedName name="DESPLU4">#REF!</definedName>
    <definedName name="DISTAGUAYMOCONTRA">#REF!</definedName>
    <definedName name="DIVISA">'[1]Ins'!$E$364</definedName>
    <definedName name="DUCHAFRIAHG">#REF!</definedName>
    <definedName name="DUCHAPVC">#REF!</definedName>
    <definedName name="DUCHAPVCCPVC">#REF!</definedName>
    <definedName name="EMPCOL">#REF!</definedName>
    <definedName name="EMPEXTMA">#REF!</definedName>
    <definedName name="EMPINTCONACEROYMALLACONTRA">#REF!</definedName>
    <definedName name="EMPINTMA">#REF!</definedName>
    <definedName name="EMPPULSCOL">#REF!</definedName>
    <definedName name="EMPRAS">#REF!</definedName>
    <definedName name="EMPRUS">#REF!</definedName>
    <definedName name="EMPTECHO">#REF!</definedName>
    <definedName name="ESCGRA23B">#REF!</definedName>
    <definedName name="ESCGRA23C">#REF!</definedName>
    <definedName name="ESCGRA23G">#REF!</definedName>
    <definedName name="ESCGRABOTB">#REF!</definedName>
    <definedName name="ESCGRABOTC">#REF!</definedName>
    <definedName name="ESCMARAGLPR">#REF!</definedName>
    <definedName name="ESCSUPCHAB">#REF!</definedName>
    <definedName name="ESCSUPCHAC">#REF!</definedName>
    <definedName name="ESCVIBB">#REF!</definedName>
    <definedName name="ESCVIBC">#REF!</definedName>
    <definedName name="ESCVIBG">#REF!</definedName>
    <definedName name="ESTRIA">#REF!</definedName>
    <definedName name="EXCRCOM3">'[1]M.O.'!$C$554</definedName>
    <definedName name="EXCRCOM5">'[1]M.O.'!$C$555</definedName>
    <definedName name="FECHACREACION">#REF!</definedName>
    <definedName name="FINOTECHOBER">#REF!</definedName>
    <definedName name="FINOTECHOINCL">#REF!</definedName>
    <definedName name="FINOTECHOPLA">#REF!</definedName>
    <definedName name="FRAGUA">#REF!</definedName>
    <definedName name="FREG1HG">#REF!</definedName>
    <definedName name="FREG1PVCCPVC">#REF!</definedName>
    <definedName name="FREG2HG">#REF!</definedName>
    <definedName name="FREG2PVCCPVC">#REF!</definedName>
    <definedName name="GASOLINA">'[1]Ins'!$E$582</definedName>
    <definedName name="GOTEROCOL">#REF!</definedName>
    <definedName name="GOTERORAN">#REF!</definedName>
    <definedName name="H240KG">'[2]anal term'!$G$1520</definedName>
    <definedName name="HAANT4015124238">#REF!</definedName>
    <definedName name="HAANT4015180238">#REF!</definedName>
    <definedName name="HAANT4015210238">#REF!</definedName>
    <definedName name="HAANT4015240238">#REF!</definedName>
    <definedName name="HACOL20201244041238A20LIG">#REF!</definedName>
    <definedName name="HACOL20201244041238A20MANO">#REF!</definedName>
    <definedName name="HACOL20201244043814A20LIG">#REF!</definedName>
    <definedName name="HACOL20201244043814A20MANO">#REF!</definedName>
    <definedName name="HACOL2020180404122538A20">#REF!</definedName>
    <definedName name="HACOL20201804041238A20">#REF!</definedName>
    <definedName name="HACOL2020180604122538A20">#REF!</definedName>
    <definedName name="HACOL20201806041238A20">#REF!</definedName>
    <definedName name="HACOL20301244041238A20LIG">#REF!</definedName>
    <definedName name="HACOL20301244041238A20MANO">#REF!</definedName>
    <definedName name="HACOL2030180604122538A20">#REF!</definedName>
    <definedName name="HACOL20301806041238A20">#REF!</definedName>
    <definedName name="HACOL2040CISTCONTRA">#REF!</definedName>
    <definedName name="HACOL2040PORTCISTCONTRA">#REF!</definedName>
    <definedName name="HACOL20X20">'[1]Presupuesto'!#REF!</definedName>
    <definedName name="HACOL30301244081238A20LIG">#REF!</definedName>
    <definedName name="HACOL30301244081238A20MANO">#REF!</definedName>
    <definedName name="HACOL3030180408122538A30">#REF!</definedName>
    <definedName name="HACOL3030180408122538A30PORT">#REF!</definedName>
    <definedName name="HACOL30301804081238A30">#REF!</definedName>
    <definedName name="HACOL30301804081238A30PORT">#REF!</definedName>
    <definedName name="HACOL3030180608122538A30">#REF!</definedName>
    <definedName name="HACOL3030180608122538A30PORT">#REF!</definedName>
    <definedName name="HACOL30301806081238A30">#REF!</definedName>
    <definedName name="HACOL30301806081238A30PORT">#REF!</definedName>
    <definedName name="HACOL30302104043438A30">#REF!</definedName>
    <definedName name="HACOL30302104043438A30PORT">#REF!</definedName>
    <definedName name="HACOL30302106043438A30">#REF!</definedName>
    <definedName name="HACOL30302106043438A30PORT">#REF!</definedName>
    <definedName name="HACOL30302404043438A30">#REF!</definedName>
    <definedName name="HACOL30302404043438A30PORT">#REF!</definedName>
    <definedName name="HACOL30302406043438A30">#REF!</definedName>
    <definedName name="HACOL30302406043438A30PORT">#REF!</definedName>
    <definedName name="HACOL30401244043438A30LIG">#REF!</definedName>
    <definedName name="HACOL30401244043438A30MANO">#REF!</definedName>
    <definedName name="HACOL30401804043438A30">#REF!</definedName>
    <definedName name="HACOL30401804043438A30PORT">#REF!</definedName>
    <definedName name="HACOL30401806043438A30">#REF!</definedName>
    <definedName name="HACOL30401806043438A30PORT">#REF!</definedName>
    <definedName name="HACOL30402104043438A30">#REF!</definedName>
    <definedName name="HACOL30402104043438A30PORT">#REF!</definedName>
    <definedName name="HACOL30402106043438A30">#REF!</definedName>
    <definedName name="HACOL30402106043438A30PORT">#REF!</definedName>
    <definedName name="HACOL30402404043438A30">#REF!</definedName>
    <definedName name="HACOL30402404043438A30PORT">#REF!</definedName>
    <definedName name="HACOL30402406043438A30">#REF!</definedName>
    <definedName name="HACOL30402406043438A30PORT">#REF!</definedName>
    <definedName name="HACOL3040ENTRADAESTECONTRA">#REF!</definedName>
    <definedName name="HACOL40401244041243438A20LIG">#REF!</definedName>
    <definedName name="HACOL40401244041243438A20MANO">#REF!</definedName>
    <definedName name="HACOL4040180404124342538A20">#REF!</definedName>
    <definedName name="HACOL4040180404124342538A20PORT">#REF!</definedName>
    <definedName name="HACOL40401804041243438A20">#REF!</definedName>
    <definedName name="HACOL40401804041243438A20PORT">#REF!</definedName>
    <definedName name="HACOL4040180604124342538A30">#REF!</definedName>
    <definedName name="HACOL4040180604124342538A30PORT">#REF!</definedName>
    <definedName name="HACOL40401806041243438A30">#REF!</definedName>
    <definedName name="HACOL40401806041243438A30PORT">#REF!</definedName>
    <definedName name="HACOL4040210404122543438A20">#REF!</definedName>
    <definedName name="HACOL4040210404122543438A20PORT">#REF!</definedName>
    <definedName name="HACOL40402104041243438A20">#REF!</definedName>
    <definedName name="HACOL40402104041243438A20PORT">#REF!</definedName>
    <definedName name="HACOL4040210604122543438A30">#REF!</definedName>
    <definedName name="HACOL4040210604122543438A30PORT">#REF!</definedName>
    <definedName name="HACOL40402106041243438A30">#REF!</definedName>
    <definedName name="HACOL40402106041243438A30PORT">#REF!</definedName>
    <definedName name="HACOL4040240404122543438A20">#REF!</definedName>
    <definedName name="HACOL4040240404122543438A20PORT">#REF!</definedName>
    <definedName name="HACOL40402404041243438A20">#REF!</definedName>
    <definedName name="HACOL40402404041243438A20PORT">#REF!</definedName>
    <definedName name="HACOL4040240604122543438A30">#REF!</definedName>
    <definedName name="HACOL4040240604122543438A30PORT">#REF!</definedName>
    <definedName name="HACOL40402406041243438A30">#REF!</definedName>
    <definedName name="HACOL40402406041243438A30PORT">#REF!</definedName>
    <definedName name="HACOL5050124404344138A20LIG">#REF!</definedName>
    <definedName name="HACOL5050124404344138A20MANO">#REF!</definedName>
    <definedName name="HACOL5050180404344138A20">#REF!</definedName>
    <definedName name="HACOL5050180404344138A20PORT">#REF!</definedName>
    <definedName name="HACOL5050180604344138A20">#REF!</definedName>
    <definedName name="HACOL5050180604344138A20PORT">#REF!</definedName>
    <definedName name="HACOL5050210404344138A20">#REF!</definedName>
    <definedName name="HACOL5050210404344138A20PORT">#REF!</definedName>
    <definedName name="HACOL5050210604344138A20">#REF!</definedName>
    <definedName name="HACOL5050210604344138A20PORT">#REF!</definedName>
    <definedName name="HACOL5050240404344138A20">#REF!</definedName>
    <definedName name="HACOL5050240404344138A20PORT">#REF!</definedName>
    <definedName name="HACOL5050240604344138A20">#REF!</definedName>
    <definedName name="HACOL5050240604344138A20PORT">#REF!</definedName>
    <definedName name="HACOL60601244012138A20LIG">#REF!</definedName>
    <definedName name="HACOL60601244012138A20MANO">#REF!</definedName>
    <definedName name="HACOL60601804012138A20">#REF!</definedName>
    <definedName name="HACOL60601804012138A30PORT">#REF!</definedName>
    <definedName name="HACOL60601806012138A30">#REF!</definedName>
    <definedName name="HACOL60601806012138A30PORT">#REF!</definedName>
    <definedName name="HACOL60602104012138A20">#REF!</definedName>
    <definedName name="HACOL60602104012138A30PORT">#REF!</definedName>
    <definedName name="HACOL60602106012138A30">#REF!</definedName>
    <definedName name="HACOL60602106012138A30PORT">#REF!</definedName>
    <definedName name="HACOL60602404012138A20">#REF!</definedName>
    <definedName name="HACOL60602404012138A20PORT">#REF!</definedName>
    <definedName name="HACOL60602406012138A20">#REF!</definedName>
    <definedName name="HACOL60602406012138A20PORT">#REF!</definedName>
    <definedName name="HACOLA15201244043814A20LIG">#REF!</definedName>
    <definedName name="HACOLA15201244043814A20MANO">#REF!</definedName>
    <definedName name="HACOLA15201244043838A20LIG">#REF!</definedName>
    <definedName name="HACOLA15201244043838A20MANO">#REF!</definedName>
    <definedName name="HACOLA20201244043814A20LIG">#REF!</definedName>
    <definedName name="HACOLA20201244043814A20MANO">#REF!</definedName>
    <definedName name="HADIN10201244023821214A20LIG">#REF!</definedName>
    <definedName name="HADIN10201244023821214A20MANO">#REF!</definedName>
    <definedName name="HADIN10201804023821214A20">#REF!</definedName>
    <definedName name="HADIN15201244023831214A20LIG">#REF!</definedName>
    <definedName name="HADIN15201244023831214A20MANO">#REF!</definedName>
    <definedName name="HADIN15201244023831238A20LIG">#REF!</definedName>
    <definedName name="HADIN15201244023831238A20MANO">#REF!</definedName>
    <definedName name="HADIN15201804023831214A20">#REF!</definedName>
    <definedName name="HADIN20201244023831238A20LIG">#REF!</definedName>
    <definedName name="HADIN20201244023831238A20MANO">#REF!</definedName>
    <definedName name="HADIN20201804023831238A20">#REF!</definedName>
    <definedName name="HALOS10124403825A25LIGW">#REF!</definedName>
    <definedName name="HALOS101244038A25LIGW">#REF!</definedName>
    <definedName name="HALOS10124603825A25LIGW">#REF!</definedName>
    <definedName name="HALOS101246038A25LIGW">#REF!</definedName>
    <definedName name="HALOS10180403825A25">#REF!</definedName>
    <definedName name="HALOS101804038A25">#REF!</definedName>
    <definedName name="HALOS10180603825A25">#REF!</definedName>
    <definedName name="HALOS101806038A25">#REF!</definedName>
    <definedName name="HALOS12124403825A25LIGW">#REF!</definedName>
    <definedName name="HALOS121244038A25LIGW">#REF!</definedName>
    <definedName name="HALOS12124603825A25LIGW">#REF!</definedName>
    <definedName name="HALOS121246038A25LIGW">#REF!</definedName>
    <definedName name="HALOS12180403825A25">#REF!</definedName>
    <definedName name="HALOS121804038A25">#REF!</definedName>
    <definedName name="HALOS12180603825A25">#REF!</definedName>
    <definedName name="HALOS121806038A25">#REF!</definedName>
    <definedName name="HALOSAQUIEBRASOLCONTRA">#REF!</definedName>
    <definedName name="HALSUPCISCONTRA">#REF!</definedName>
    <definedName name="HAMRAMPACONTRA">#REF!</definedName>
    <definedName name="HAMUR08210MALLAD2.31001CAR">#REF!</definedName>
    <definedName name="HAMUR15180403825A20X202CAR">#REF!</definedName>
    <definedName name="HAMUR151804038A20X202CAR">#REF!</definedName>
    <definedName name="HAMUR15180603825A20X202CAR">#REF!</definedName>
    <definedName name="HAMUR151806038A20X202CAR">#REF!</definedName>
    <definedName name="HAMUR15210403825A20X202CAR">#REF!</definedName>
    <definedName name="HAMUR152104038A20X202CAR">#REF!</definedName>
    <definedName name="HAMUR15210603825A20X202CAR">#REF!</definedName>
    <definedName name="HAMUR152106038A20X202CAR">#REF!</definedName>
    <definedName name="HAMUR15240403825A20X202CAR">#REF!</definedName>
    <definedName name="HAMUR152404038A20X202CAR">#REF!</definedName>
    <definedName name="HAMUR15240603825A20X202CAR">#REF!</definedName>
    <definedName name="HAMUR152406038A20X202CAR">#REF!</definedName>
    <definedName name="HAMUR20180403825A20X202CAR">#REF!</definedName>
    <definedName name="HAMUR201804038A20X202CAR">#REF!</definedName>
    <definedName name="HAMUR20180603825A20X202CAR">#REF!</definedName>
    <definedName name="HAMUR201806038A20X202CAR">#REF!</definedName>
    <definedName name="HAMUR20210401225A10X102CAR">#REF!</definedName>
    <definedName name="HAMUR20210401225A20X202CAR">#REF!</definedName>
    <definedName name="HAMUR202104012A10X102CAR">#REF!</definedName>
    <definedName name="HAMUR202104012A20X202CAR">#REF!</definedName>
    <definedName name="HAMUR20210403825A20X202CAR">#REF!</definedName>
    <definedName name="HAMUR202104038A20X202CAR">#REF!</definedName>
    <definedName name="HAMUR20210601225A10X102CAR">#REF!</definedName>
    <definedName name="HAMUR20210601225A20X202CAR">#REF!</definedName>
    <definedName name="HAMUR202106012A10X102CAR">#REF!</definedName>
    <definedName name="HAMUR202106012A20X202CAR">#REF!</definedName>
    <definedName name="HAMUR20210603825A20X202CAR">#REF!</definedName>
    <definedName name="HAMUR202106038A20X202CAR">#REF!</definedName>
    <definedName name="HAMUR20240401225A10X102CAR">#REF!</definedName>
    <definedName name="HAMUR20240401225A20X202CAR">#REF!</definedName>
    <definedName name="HAMUR202404012A10X102CAR">#REF!</definedName>
    <definedName name="HAMUR202404012A20X202CAR">#REF!</definedName>
    <definedName name="HAMUR20240601225A10X102CAR">#REF!</definedName>
    <definedName name="HAMUR20240601225A20X202CAR">#REF!</definedName>
    <definedName name="HAMUR202406012A10X102CAR">#REF!</definedName>
    <definedName name="HAMUR202406012A20X202CAR">#REF!</definedName>
    <definedName name="HAPEDCONTRA">#REF!</definedName>
    <definedName name="HAPISO38A20AD124ESP10">#REF!</definedName>
    <definedName name="HAPISO38A20AD124ESP12">#REF!</definedName>
    <definedName name="HAPISO38A20AD124ESP15">#REF!</definedName>
    <definedName name="HAPISO38A20AD124ESP20">#REF!</definedName>
    <definedName name="HAPISO38A20AD140ESP10">#REF!</definedName>
    <definedName name="HAPISO38A20AD140ESP12">#REF!</definedName>
    <definedName name="HAPISO38A20AD140ESP15">#REF!</definedName>
    <definedName name="HAPISO38A20AD140ESP20">#REF!</definedName>
    <definedName name="HAPISO38A20AD180ESP10">#REF!</definedName>
    <definedName name="HAPISO38A20AD180ESP12">#REF!</definedName>
    <definedName name="HAPISO38A20AD180ESP15">#REF!</definedName>
    <definedName name="HAPISO38A20AD180ESP20">#REF!</definedName>
    <definedName name="HAPISO38A20AD210ESP10">#REF!</definedName>
    <definedName name="HAPISO38A20AD210ESP12">#REF!</definedName>
    <definedName name="HAPISO38A20AD210ESP15">#REF!</definedName>
    <definedName name="HAPISO38A20AD210ESP20">#REF!</definedName>
    <definedName name="HARAMPA12124401225A2038A20LIGWIN">#REF!</definedName>
    <definedName name="HARAMPA12124401225A2038A20MANO">#REF!</definedName>
    <definedName name="HARAMPA121244012A2038A20LIGWIN">#REF!</definedName>
    <definedName name="HARAMPA121244012A2038A20MANO">#REF!</definedName>
    <definedName name="HARAMPA12124601225A2038A20LIGWIN">#REF!</definedName>
    <definedName name="HARAMPA12124601225A2038A20MANO">#REF!</definedName>
    <definedName name="HARAMPA121246012A2038A20LIGWIN">#REF!</definedName>
    <definedName name="HARAMPA121246012A2038A20MANO">#REF!</definedName>
    <definedName name="HARAMPA12180401225A2038A20">#REF!</definedName>
    <definedName name="HARAMPA121804012A2038A20">#REF!</definedName>
    <definedName name="HARAMPA12180601225A2038A20">#REF!</definedName>
    <definedName name="HARAMPA121806012A2038A20">#REF!</definedName>
    <definedName name="HARAMPA12210401225A2038A20">#REF!</definedName>
    <definedName name="HARAMPA122104012A2038A20">#REF!</definedName>
    <definedName name="HARAMPA12210601225A2038A20">#REF!</definedName>
    <definedName name="HARAMPA122106012A2038A20">#REF!</definedName>
    <definedName name="HARAMPA12240401225A2038A20">#REF!</definedName>
    <definedName name="HARAMPA122404012A2038A20">#REF!</definedName>
    <definedName name="HARAMPA12240601225A2038A20">#REF!</definedName>
    <definedName name="HARAMPA122406012A2038A20">#REF!</definedName>
    <definedName name="HARAMPAESCCONTRA">#REF!</definedName>
    <definedName name="HARAMPAVEHCONTRA">#REF!</definedName>
    <definedName name="HAVA15201244043814A20LIG">#REF!</definedName>
    <definedName name="HAVA15201244043814A20MANO">#REF!</definedName>
    <definedName name="HAVA20201244043838A20LIG">#REF!</definedName>
    <definedName name="HAVA20201244043838A20MANO">#REF!</definedName>
    <definedName name="HAVABARANDACONTRA">#REF!</definedName>
    <definedName name="HAVACORONACISTCONTRA">#REF!</definedName>
    <definedName name="HAVIGA20401244033423838A20LIGWIN">#REF!</definedName>
    <definedName name="HAVIGA20401246033423838A20LIGWIN">#REF!</definedName>
    <definedName name="HAVIGA20401804033423838A20">#REF!</definedName>
    <definedName name="HAVIGA20401804033423838A20POR">#REF!</definedName>
    <definedName name="HAVIGA20401806033423838A20">#REF!</definedName>
    <definedName name="HAVIGA20401806033423838A20POR">#REF!</definedName>
    <definedName name="HAVIGA20402104033423838A20">#REF!</definedName>
    <definedName name="HAVIGA20402104033423838A20POR">#REF!</definedName>
    <definedName name="HAVIGA20402106033423838A20">#REF!</definedName>
    <definedName name="HAVIGA20402106033423838A20POR">#REF!</definedName>
    <definedName name="HAVIGA20402404033423838A20">#REF!</definedName>
    <definedName name="HAVIGA20402404033423838A20POR">#REF!</definedName>
    <definedName name="HAVIGA20402406033423838A20">#REF!</definedName>
    <definedName name="HAVIGA20402406033423838A20POR">#REF!</definedName>
    <definedName name="HAVIGA25501244043423838A25LIGWIN">#REF!</definedName>
    <definedName name="HAVIGA25501246043423838A25LIGWIN">#REF!</definedName>
    <definedName name="HAVIGA25501804043423838A25">#REF!</definedName>
    <definedName name="HAVIGA25501804043423838A25POR">#REF!</definedName>
    <definedName name="HAVIGA25501806043423838A25">#REF!</definedName>
    <definedName name="HAVIGA25501806043423838A25POR">#REF!</definedName>
    <definedName name="HAVIGA25502104043423838A25">#REF!</definedName>
    <definedName name="HAVIGA25502104043423838A25POR">#REF!</definedName>
    <definedName name="HAVIGA25502106043423838A25">#REF!</definedName>
    <definedName name="HAVIGA25502106043423838A25POR">#REF!</definedName>
    <definedName name="HAVIGA25502404043423838A25">#REF!</definedName>
    <definedName name="HAVIGA25502404043423838A25POR">#REF!</definedName>
    <definedName name="HAVIGA25502406043423838A25">#REF!</definedName>
    <definedName name="HAVIGA25502406043423838A25POR">#REF!</definedName>
    <definedName name="HAVIGA3060124404123838A25LIGWIN">#REF!</definedName>
    <definedName name="HAVIGA3060124604123838A25LIGWIN">#REF!</definedName>
    <definedName name="HAVIGA3060180404123838A25">#REF!</definedName>
    <definedName name="HAVIGA3060180404123838A25POR">#REF!</definedName>
    <definedName name="HAVIGA3060180604123838A25">#REF!</definedName>
    <definedName name="HAVIGA3060180604123838A25POR">#REF!</definedName>
    <definedName name="HAVIGA3060210404123838A25">#REF!</definedName>
    <definedName name="HAVIGA3060210404123838A25POR">#REF!</definedName>
    <definedName name="HAVIGA3060210604123838A25">#REF!</definedName>
    <definedName name="HAVIGA3060210604123838A25POR">#REF!</definedName>
    <definedName name="HAVIGA3060240404123838A25">#REF!</definedName>
    <definedName name="HAVIGA3060240404123838A25POR">#REF!</definedName>
    <definedName name="HAVIGA3060240604123838A25">#REF!</definedName>
    <definedName name="HAVIGA3060240604123838A25POR">#REF!</definedName>
    <definedName name="HAVIGA408012440512122538A25LIGWIN">#REF!</definedName>
    <definedName name="HAVIGA4080124405121238A25LIGWIN">#REF!</definedName>
    <definedName name="HAVIGA4080124605121238A25LIGWIN">#REF!</definedName>
    <definedName name="HAVIGA4080180405121238A25">#REF!</definedName>
    <definedName name="HAVIGA4080180405121238A25POR">#REF!</definedName>
    <definedName name="HAVIGA408018060512122538A25">#REF!</definedName>
    <definedName name="HAVIGA408018060512122538A25POR">#REF!</definedName>
    <definedName name="HAVIGA4080180605121238A25">#REF!</definedName>
    <definedName name="HAVIGA4080180605121238A25POR">#REF!</definedName>
    <definedName name="HAVIGA4080210405121238A25">#REF!</definedName>
    <definedName name="HAVIGA4080210405121238A25por">#REF!</definedName>
    <definedName name="HAVIGA408021060512122538A25">#REF!</definedName>
    <definedName name="HAVIGA408021060512122538A25POR">#REF!</definedName>
    <definedName name="HAVIGA4080210605121238A25">#REF!</definedName>
    <definedName name="HAVIGA4080210605121238A25POR">#REF!</definedName>
    <definedName name="HAVIGA4080240405121238A25">#REF!</definedName>
    <definedName name="HAVIGA4080240405121238A25POR">#REF!</definedName>
    <definedName name="HAVIGA408024060512122538A25">#REF!</definedName>
    <definedName name="HAVIGA408024060512122538A25PORT">#REF!</definedName>
    <definedName name="HAVIGA4080240605121238A25">#REF!</definedName>
    <definedName name="HAVIGA4080240605121238A25POR">#REF!</definedName>
    <definedName name="HAVPORTCISTCONTRA">#REF!</definedName>
    <definedName name="HAVRIOSTPONDCONTRA">#REF!</definedName>
    <definedName name="HAVUE4010124402383825A20LIGWIN">#REF!</definedName>
    <definedName name="HAVUE40101244023838A20LIGWIN">#REF!</definedName>
    <definedName name="HAVUE4010124602383825A20LIGWIN">#REF!</definedName>
    <definedName name="HAVUE40101246023838A20LIGWIN">#REF!</definedName>
    <definedName name="HAVUE4010180402383825A20">#REF!</definedName>
    <definedName name="HAVUE40101804023838A20">#REF!</definedName>
    <definedName name="HAVUE40101806023838A20">#REF!</definedName>
    <definedName name="HAVUE4012124402383825A20LIGWIN">#REF!</definedName>
    <definedName name="HAVUE40121244023838A20LIGWIN">#REF!</definedName>
    <definedName name="HAVUE4012124602383825A20LIGWIN">#REF!</definedName>
    <definedName name="HAVUE40121246023838A20LIGWIN">#REF!</definedName>
    <definedName name="HAVUE4012180402383825A20">#REF!</definedName>
    <definedName name="HAVUE40121804023838A20">#REF!</definedName>
    <definedName name="HAVUE4012180602383825A20">#REF!</definedName>
    <definedName name="HAVUE40121806023838A20">#REF!</definedName>
    <definedName name="HAVUELO10CONTRA">#REF!</definedName>
    <definedName name="HAZCH301354081225C634ADLIG">#REF!</definedName>
    <definedName name="HAZCH3013540812C634ADLIG">#REF!</definedName>
    <definedName name="HAZCH301356081225C634ADLIG">#REF!</definedName>
    <definedName name="HAZCH3013560812C634ADLIG">#REF!</definedName>
    <definedName name="HAZCH301404081225C634AD">#REF!</definedName>
    <definedName name="HAZCH3014040812C634AD">#REF!</definedName>
    <definedName name="HAZCH301406081225C634AD">#REF!</definedName>
    <definedName name="HAZCH3014060812C634AD">#REF!</definedName>
    <definedName name="HAZCH301804081225C634AD">#REF!</definedName>
    <definedName name="HAZCH3018040812C634AD">#REF!</definedName>
    <definedName name="HAZCH301806081225C634AD">#REF!</definedName>
    <definedName name="HAZCH3018060812C634AD">#REF!</definedName>
    <definedName name="HAZCH302104081225C634AD">#REF!</definedName>
    <definedName name="HAZCH3021040812C634AD">#REF!</definedName>
    <definedName name="HAZCH302106081225C634AD">#REF!</definedName>
    <definedName name="HAZCH3021060812C634AD">#REF!</definedName>
    <definedName name="HAZCH302404081225C634AD">#REF!</definedName>
    <definedName name="HAZCH3024040812C634AD">#REF!</definedName>
    <definedName name="HAZCH302406081225C634AD">#REF!</definedName>
    <definedName name="HAZCH3024060812C634AD">#REF!</definedName>
    <definedName name="HAZCH35180401225A15ADC18342CAM">#REF!</definedName>
    <definedName name="HAZCH351804012A15ADC18342CAM">#REF!</definedName>
    <definedName name="HAZCH35180601225A15ADC18342CAM">#REF!</definedName>
    <definedName name="HAZCH351806012A15ADC18342CAM">#REF!</definedName>
    <definedName name="HAZCH35210401225A15ADC18342CAM">#REF!</definedName>
    <definedName name="HAZCH352104012A15ADC18342CAM">#REF!</definedName>
    <definedName name="HAZCH35210601225A15ADC18342CAM">#REF!</definedName>
    <definedName name="HAZCH352106012A15ADC18342CAM">#REF!</definedName>
    <definedName name="HAZCH35240401225A15ADC18342CAM">#REF!</definedName>
    <definedName name="HAZCH352404012A15ADC18342CAM">#REF!</definedName>
    <definedName name="HAZCH35240601225A15ADC18342CAM">#REF!</definedName>
    <definedName name="HAZCH352406012A15ADC18342CAM">#REF!</definedName>
    <definedName name="HAZCH4013540812C634ADLIG">#REF!</definedName>
    <definedName name="HAZCH4013560812C634ADLIG">#REF!</definedName>
    <definedName name="HAZCH401404081225C634AD">#REF!</definedName>
    <definedName name="HAZCH4014040812C634AD">#REF!</definedName>
    <definedName name="HAZCH401804081225C634AD">#REF!</definedName>
    <definedName name="HAZCH4018040812C634AD">#REF!</definedName>
    <definedName name="HAZCH402104081225C634AD">#REF!</definedName>
    <definedName name="HAZCH4021040812C634AD">#REF!</definedName>
    <definedName name="HAZCH402404081225C634AD">#REF!</definedName>
    <definedName name="HAZCH4024040812C634AD">#REF!</definedName>
    <definedName name="HAZCH402406081225C634AD">#REF!</definedName>
    <definedName name="HAZCH4024060812C634AD">#REF!</definedName>
    <definedName name="HAZCH601356081225C634ADLIG">#REF!</definedName>
    <definedName name="HAZCH6013560812C634ADLIG">#REF!</definedName>
    <definedName name="HAZCH601406081225C634AD">#REF!</definedName>
    <definedName name="HAZCH6014060812C634AD">#REF!</definedName>
    <definedName name="HAZCH601806081225C634AD">#REF!</definedName>
    <definedName name="HAZCH6018060812C634AD">#REF!</definedName>
    <definedName name="HAZCH602106081225C634AD">#REF!</definedName>
    <definedName name="HAZCH6021060812C634AD">#REF!</definedName>
    <definedName name="HAZCPONDCONTRA">#REF!</definedName>
    <definedName name="HAZFOSOCONTRA">#REF!</definedName>
    <definedName name="HAZM201512423838A30LIG">#REF!</definedName>
    <definedName name="HAZM301512423838A30LIG">#REF!</definedName>
    <definedName name="HAZM302012423838A25LIG">#REF!</definedName>
    <definedName name="HAZM302013523838A25LIG">#REF!</definedName>
    <definedName name="HAZM302014023838A25">#REF!</definedName>
    <definedName name="HAZM30X20180">#REF!</definedName>
    <definedName name="HAZM401512423838A30LIG">#REF!</definedName>
    <definedName name="HAZM452012433838A25LIG">#REF!</definedName>
    <definedName name="HAZM452013533838A25LIG">#REF!</definedName>
    <definedName name="HAZM452014033838A25">#REF!</definedName>
    <definedName name="HAZM452018033838A25">#REF!</definedName>
    <definedName name="HAZM452512433838A25LIG">#REF!</definedName>
    <definedName name="HAZM452513533838A25LIG">#REF!</definedName>
    <definedName name="HAZM452514033838A25">#REF!</definedName>
    <definedName name="HAZM452521033838A25">#REF!</definedName>
    <definedName name="HAZM452524033838A25">#REF!</definedName>
    <definedName name="HAZM45X25180">#REF!</definedName>
    <definedName name="HAZM602512433838A25LIG">#REF!</definedName>
    <definedName name="HAZM602513533838A25LIG">#REF!</definedName>
    <definedName name="HAZM602514033838A25">#REF!</definedName>
    <definedName name="HAZM602521033838A25">#REF!</definedName>
    <definedName name="HAZM602524033838A25">#REF!</definedName>
    <definedName name="HAZM60X25180">#REF!</definedName>
    <definedName name="HAZM8TIPVIGACISTCONTRA">#REF!</definedName>
    <definedName name="HAZMRAMPACONTRA">#REF!</definedName>
    <definedName name="hligadora">#REF!</definedName>
    <definedName name="hor210">'[2]anal term'!$G$1512</definedName>
    <definedName name="HORM124">#REF!</definedName>
    <definedName name="HORM124LIGADORA">#REF!</definedName>
    <definedName name="HORM124LIGAWINCHE">#REF!</definedName>
    <definedName name="HORM135">#REF!</definedName>
    <definedName name="HORM135LIGADORA">#REF!</definedName>
    <definedName name="HORM135LIGAWINCHE">#REF!</definedName>
    <definedName name="HORM140">#REF!</definedName>
    <definedName name="HORM160">#REF!</definedName>
    <definedName name="HORM180">#REF!</definedName>
    <definedName name="HORM210">#REF!</definedName>
    <definedName name="HORM240">#REF!</definedName>
    <definedName name="HORM250">#REF!</definedName>
    <definedName name="HORM260">#REF!</definedName>
    <definedName name="HORM280">#REF!</definedName>
    <definedName name="HORM300">#REF!</definedName>
    <definedName name="HORM315">#REF!</definedName>
    <definedName name="HORM350">#REF!</definedName>
    <definedName name="HORM400">#REF!</definedName>
    <definedName name="HORMFROT">#REF!</definedName>
    <definedName name="hwinche">#REF!</definedName>
    <definedName name="IMPEST">#REF!</definedName>
    <definedName name="INOALARBCO">#REF!</definedName>
    <definedName name="INOALARBCOPVC">#REF!</definedName>
    <definedName name="INOALARCOL">#REF!</definedName>
    <definedName name="INOALARCOLPVC">#REF!</definedName>
    <definedName name="INOBCOSER">#REF!</definedName>
    <definedName name="INOBCOSTAPASERPVC">#REF!</definedName>
    <definedName name="INOBCOTAPASER">#REF!</definedName>
    <definedName name="INOBCOTAPASERPVC">#REF!</definedName>
    <definedName name="INOFLUXBCOCONTRA">#REF!</definedName>
    <definedName name="INTERRUPTOR3VIAS">#REF!</definedName>
    <definedName name="INTERRUPTOR4VIAS">#REF!</definedName>
    <definedName name="INTERRUPTORDOBLE">#REF!</definedName>
    <definedName name="INTERRUPTORPILOTO">#REF!</definedName>
    <definedName name="INTERRUPTORSENCILLO">#REF!</definedName>
    <definedName name="INTERRUPTORTRIPLE">#REF!</definedName>
    <definedName name="ITBIS">'[1]Ins'!$E$4</definedName>
    <definedName name="LARRASTRE4SDR41MCONTRA">#REF!</definedName>
    <definedName name="LARRASTRE6SDR41MCONTRA">#REF!</definedName>
    <definedName name="LAVGRA1BCO">#REF!</definedName>
    <definedName name="LAVGRA1BCOPVC">#REF!</definedName>
    <definedName name="LAVGRA2BCO">#REF!</definedName>
    <definedName name="LAVGRA2BCOPVC">#REF!</definedName>
    <definedName name="LAVM1917BCO">#REF!</definedName>
    <definedName name="LAVM1917BCOPVC">#REF!</definedName>
    <definedName name="LAVM1917COL">#REF!</definedName>
    <definedName name="LAVM1917COLPVC">#REF!</definedName>
    <definedName name="LAVMOVABCO">#REF!</definedName>
    <definedName name="LAVMOVABCOPVC">#REF!</definedName>
    <definedName name="LAVMOVACOL">#REF!</definedName>
    <definedName name="LAVMOVACOLPVC">#REF!</definedName>
    <definedName name="LAVMSERBCO">#REF!</definedName>
    <definedName name="LAVMSERBCOPVC">#REF!</definedName>
    <definedName name="LAVOVAEMPBCOCONTRA">#REF!</definedName>
    <definedName name="LIGALIGA">#REF!</definedName>
    <definedName name="ligawinche">#REF!</definedName>
    <definedName name="LOSA12">#REF!</definedName>
    <definedName name="LOSA20">#REF!</definedName>
    <definedName name="LOSA30">#REF!</definedName>
    <definedName name="LUZCENITAL">#REF!</definedName>
    <definedName name="LUZPARQEMT">#REF!</definedName>
    <definedName name="MA">'[1]M.O.'!$C$10</definedName>
    <definedName name="MADLOPLA">'[2]Jornal'!$D$133</definedName>
    <definedName name="MAESTROCARP">'[1]Ins'!#REF!</definedName>
    <definedName name="MALLACICL6HG">#REF!</definedName>
    <definedName name="MAMPARAPINOTRAT">#REF!</definedName>
    <definedName name="MAMPARAPINOTRATM2">#REF!</definedName>
    <definedName name="MEZCALAREPMOR">#REF!</definedName>
    <definedName name="MEZEMP">#REF!</definedName>
    <definedName name="MOACERO">'[2]Jornal'!$D$45</definedName>
    <definedName name="MOPISOCERAMICA">'[1]Ins'!#REF!</definedName>
    <definedName name="MORTERO110">#REF!</definedName>
    <definedName name="MORTERO12">#REF!</definedName>
    <definedName name="MORTERO13">#REF!</definedName>
    <definedName name="MORTERO14">#REF!</definedName>
    <definedName name="MURO30">#REF!</definedName>
    <definedName name="MUROBOVEDA12A10X2AD">#REF!</definedName>
    <definedName name="NATILLA">#REF!</definedName>
    <definedName name="OP1">'[1]M.O.'!$C$11</definedName>
    <definedName name="OP2">'[1]M.O.'!$C$12</definedName>
    <definedName name="OP3">'[1]M.O.'!$C$13</definedName>
    <definedName name="ORI12FBCO">#REF!</definedName>
    <definedName name="ORI12FBCOFLUX">#REF!</definedName>
    <definedName name="ORI12FBCOFLUXPVC">#REF!</definedName>
    <definedName name="ORI12FBCOPVC">#REF!</definedName>
    <definedName name="ORI12FFLUXBCOCONTRA">#REF!</definedName>
    <definedName name="ORI1FBCO">#REF!</definedName>
    <definedName name="ORI1FBCOFLUX">#REF!</definedName>
    <definedName name="ORI1FBCOFLUXPVC">#REF!</definedName>
    <definedName name="ORI1FBCOPVC">#REF!</definedName>
    <definedName name="ORIPEQBCO">#REF!</definedName>
    <definedName name="ORIPEQBCOPVC">#REF!</definedName>
    <definedName name="P1XE">#REF!</definedName>
    <definedName name="P1XT">#REF!</definedName>
    <definedName name="P1YE">#REF!</definedName>
    <definedName name="P1YT">#REF!</definedName>
    <definedName name="P2XE">#REF!</definedName>
    <definedName name="P2XT">#REF!</definedName>
    <definedName name="P2YE">#REF!</definedName>
    <definedName name="P3XE">#REF!</definedName>
    <definedName name="P3XT">#REF!</definedName>
    <definedName name="P3YE">#REF!</definedName>
    <definedName name="P3YT">#REF!</definedName>
    <definedName name="P4XE">#REF!</definedName>
    <definedName name="P4XT">#REF!</definedName>
    <definedName name="P4YE">#REF!</definedName>
    <definedName name="P4YT">#REF!</definedName>
    <definedName name="P5XE">#REF!</definedName>
    <definedName name="P5YE">#REF!</definedName>
    <definedName name="P5YT">#REF!</definedName>
    <definedName name="P6XE">#REF!</definedName>
    <definedName name="P6XT">#REF!</definedName>
    <definedName name="P6YE">#REF!</definedName>
    <definedName name="P6YT">#REF!</definedName>
    <definedName name="P7XE">#REF!</definedName>
    <definedName name="P7YE">#REF!</definedName>
    <definedName name="P7YT">#REF!</definedName>
    <definedName name="PABR58PER">'[1]Ins'!#REF!</definedName>
    <definedName name="PACERO38">'[1]Ins'!$E$9</definedName>
    <definedName name="PANEL12CIR">#REF!</definedName>
    <definedName name="PANEL16CIR">#REF!</definedName>
    <definedName name="PANEL24CIR">#REF!</definedName>
    <definedName name="PANEL2CIR">#REF!</definedName>
    <definedName name="PANEL4CIR">#REF!</definedName>
    <definedName name="PANEL6CIR">#REF!</definedName>
    <definedName name="PANEL8CIR">#REF!</definedName>
    <definedName name="PAPU">'[2]UASD'!$F$3347</definedName>
    <definedName name="PARAGOMASCONTRA">#REF!</definedName>
    <definedName name="PASBLAMACANOR14X40X6">'[1]Ins'!#REF!</definedName>
    <definedName name="PBARRAC12">'[1]Ins'!$E$696</definedName>
    <definedName name="PEON">'[1]M.O.'!$C$15</definedName>
    <definedName name="PEONCARP">'[1]Ins'!#REF!</definedName>
    <definedName name="pino1x12bruto">'[1]Ins'!$E$808</definedName>
    <definedName name="PINODOROBCOALA">'[1]Ins'!$E$139</definedName>
    <definedName name="PINTACRIEXT">#REF!</definedName>
    <definedName name="PINTACRIEXTAND">#REF!</definedName>
    <definedName name="PINTACRIINT">#REF!</definedName>
    <definedName name="PINTECO">#REF!</definedName>
    <definedName name="PINTEPOX">#REF!</definedName>
    <definedName name="PINTLACA">#REF!</definedName>
    <definedName name="PINTMAN">#REF!</definedName>
    <definedName name="PINTMANAND">#REF!</definedName>
    <definedName name="PISO01">#REF!</definedName>
    <definedName name="PISO09">#REF!</definedName>
    <definedName name="PISOADOCLAGRIS">#REF!</definedName>
    <definedName name="PISOADOCLAQUEM">#REF!</definedName>
    <definedName name="PISOADOCLAROJO">#REF!</definedName>
    <definedName name="PISOADOCOLGRIS">#REF!</definedName>
    <definedName name="PISOADOCOLROJO">#REF!</definedName>
    <definedName name="PISOADOMEDGRIS">#REF!</definedName>
    <definedName name="PISOADOMEDQUEM">#REF!</definedName>
    <definedName name="PISOADOMEDROJO">#REF!</definedName>
    <definedName name="PISOGRA1233030BCO">#REF!</definedName>
    <definedName name="PISOGRA1233030GRIS">#REF!</definedName>
    <definedName name="PISOGRA1234040BCO">#REF!</definedName>
    <definedName name="PISOGRABOTI4040BCO">#REF!</definedName>
    <definedName name="PISOGRABOTI4040COL">#REF!</definedName>
    <definedName name="PISOGRAPROY4040">#REF!</definedName>
    <definedName name="PISOHFV10">#REF!</definedName>
    <definedName name="PISOLADEXAPEQ">#REF!</definedName>
    <definedName name="PISOLADFERIAPEQ">#REF!</definedName>
    <definedName name="PISOMOSROJ2525">#REF!</definedName>
    <definedName name="PISOPUL10">#REF!</definedName>
    <definedName name="PLAVCOL">'[1]Ins'!$E$156</definedName>
    <definedName name="PLIGADORA2">'[1]Ins'!$E$584</definedName>
    <definedName name="PLOMERO">'[1]Ins'!#REF!</definedName>
    <definedName name="PLOMEROAYUDANTE">'[1]Ins'!#REF!</definedName>
    <definedName name="PLOMEROOFICIAL">'[1]Ins'!#REF!</definedName>
    <definedName name="PREJASLIV">'[1]Ins'!$E$708</definedName>
    <definedName name="PTAFRANCAOBA">#REF!</definedName>
    <definedName name="PTAFRANCAOBAM2">#REF!</definedName>
    <definedName name="PTAPANCORCAOBA">#REF!</definedName>
    <definedName name="PTAPANCORCAOBA2.3X8.4">#REF!</definedName>
    <definedName name="PTAPANCORCAOBA3X8.4">#REF!</definedName>
    <definedName name="PTAPANCORCAOBAM2">#REF!</definedName>
    <definedName name="PTAPANCORPINO">#REF!</definedName>
    <definedName name="PTAPANCORPINOM2">#REF!</definedName>
    <definedName name="PTAPANESPCAOBA">#REF!</definedName>
    <definedName name="PTAPANESPCAOBAM2">#REF!</definedName>
    <definedName name="PTAPANVAIVENCAOBA">#REF!</definedName>
    <definedName name="PTAPANVAIVENCAOBAM2">#REF!</definedName>
    <definedName name="PTAPLY">#REF!</definedName>
    <definedName name="PTAPLYM2">#REF!</definedName>
    <definedName name="PUERTAPI8021046PAN">'[1]Ins'!$E$383</definedName>
    <definedName name="PVENTSALAAMALUNATVC">'[1]Ins'!$E$1252</definedName>
    <definedName name="PVIBRAZO40X40BLANCO">'[1]Ins'!$E$925</definedName>
    <definedName name="PWINCHE2000K">'[1]Ins'!$E$592</definedName>
    <definedName name="QUICIOGRA30BCO">#REF!</definedName>
    <definedName name="QUICIOGRA40BCO">#REF!</definedName>
    <definedName name="QUICIOGRABOTI40COL">#REF!</definedName>
    <definedName name="QUICIOLAD">#REF!</definedName>
    <definedName name="QUICIOMOS25ROJ">#REF!</definedName>
    <definedName name="QUIEBRASOLESVERTCONTRA">#REF!</definedName>
    <definedName name="REG664CRIOLLO">'[1]Ins'!$E$450</definedName>
    <definedName name="RELLENOCAL">#REF!</definedName>
    <definedName name="RELLENOCALEQ">#REF!</definedName>
    <definedName name="RELLENOCALGRAN">#REF!</definedName>
    <definedName name="RELLENOCALGRANEQ">#REF!</definedName>
    <definedName name="RELLENOGRAN">#REF!</definedName>
    <definedName name="RELLENOGRANEQ">#REF!</definedName>
    <definedName name="RELLENOGRANZOTECONTRA">#REF!</definedName>
    <definedName name="RELLENOREP">#REF!</definedName>
    <definedName name="RELLENOREPEQ">#REF!</definedName>
    <definedName name="REMOCIONCVMANO">#REF!</definedName>
    <definedName name="REMREINSTTRANSFCONTRA">#REF!</definedName>
    <definedName name="REPAGUA1CONTRA">#REF!</definedName>
    <definedName name="REPAGUA2CONTRA">#REF!</definedName>
    <definedName name="REPARRASTRE4CONTRA">#REF!</definedName>
    <definedName name="REPARRASTRE6CONTRA">#REF!</definedName>
    <definedName name="REPELLOTECHO">#REF!</definedName>
    <definedName name="REPLANTEO">#REF!</definedName>
    <definedName name="REPLANTEOM">#REF!</definedName>
    <definedName name="REPLANTEOM2">#REF!</definedName>
    <definedName name="RESANE">#REF!</definedName>
    <definedName name="REUBPLANTA400CONTRA">#REF!</definedName>
    <definedName name="REUBSWTRANSF1000CONTRA">#REF!</definedName>
    <definedName name="REVCER01">#REF!</definedName>
    <definedName name="REVCER09">#REF!</definedName>
    <definedName name="REVLAD248">#REF!</definedName>
    <definedName name="REVLADBIS228">#REF!</definedName>
    <definedName name="SALARIO">'[1]M.O.'!$C$4</definedName>
    <definedName name="SALCAL">#REF!</definedName>
    <definedName name="SALTEL">#REF!</definedName>
    <definedName name="SEPTICOCAL">#REF!</definedName>
    <definedName name="SEPTICOROC">#REF!</definedName>
    <definedName name="SEPTICOTIE">#REF!</definedName>
    <definedName name="SEPTICOTIESDIS">#REF!</definedName>
    <definedName name="SILICOOL">#REF!</definedName>
    <definedName name="TABIQUESBAÑOSM2CONTRA">#REF!</definedName>
    <definedName name="TC">'[1]M.O.'!$C$14</definedName>
    <definedName name="TC110">#REF!</definedName>
    <definedName name="TC220">#REF!</definedName>
    <definedName name="TECHOASBTIJPIN">#REF!</definedName>
    <definedName name="TECHOTEJASFFORROCAO">#REF!</definedName>
    <definedName name="TECHOTEJASFFORROCED">#REF!</definedName>
    <definedName name="TECHOTEJASFFORROPINTRA">#REF!</definedName>
    <definedName name="TECHOTEJASFFORROROBBRA">#REF!</definedName>
    <definedName name="TECHOTEJCURVFORROCAO">#REF!</definedName>
    <definedName name="TECHOTEJCURVFORROCED">#REF!</definedName>
    <definedName name="TECHOTEJCURVFORROPINTRA">#REF!</definedName>
    <definedName name="TECHOTEJCURVFORROROBBRA">#REF!</definedName>
    <definedName name="TECHOTEJCURVSOBREFINO">#REF!</definedName>
    <definedName name="TECHOTEJCURVTIJPIN">#REF!</definedName>
    <definedName name="TECHOZIN26TIJPIN">#REF!</definedName>
    <definedName name="TIMBRE">#REF!</definedName>
    <definedName name="TRAGRACAL">#REF!</definedName>
    <definedName name="TRAGRAROC">#REF!</definedName>
    <definedName name="TRAGRATIE">#REF!</definedName>
    <definedName name="TRANSF750KVACONTRA">#REF!</definedName>
    <definedName name="TRANSTEJA165000">'[1]Ins'!$E$217</definedName>
    <definedName name="TRATARMADERA">'[1]Ins2'!$E$126</definedName>
    <definedName name="TUBOPVCSDR26X112">'[1]Ins'!$E$1087</definedName>
    <definedName name="TUBOPVCSDR26X3">'[1]Ins'!$E$1089</definedName>
    <definedName name="TUBOPVCSDR26X34">'[1]Ins'!$E$1085</definedName>
    <definedName name="VACIADOAMANO">#REF!</definedName>
    <definedName name="VCOLGANTE1590">#REF!</definedName>
    <definedName name="VENT2SDR41">#REF!</definedName>
    <definedName name="VENT3SDR41">#REF!</definedName>
    <definedName name="VENT3SDR41CONTRA">#REF!</definedName>
    <definedName name="VERGRAGRI">#REF!</definedName>
    <definedName name="VERGRAGRIPVC">#REF!</definedName>
    <definedName name="VERGRAGRISCONTRA">#REF!</definedName>
    <definedName name="VSALALUMBCOMAN">#REF!</definedName>
    <definedName name="VSALALUMBCOPAL">#REF!</definedName>
    <definedName name="VSALALUMBROMAN">#REF!</definedName>
    <definedName name="VSALALUMBROVBROMAN">#REF!</definedName>
    <definedName name="VSALALUMNATVBROPAL">#REF!</definedName>
    <definedName name="VSALALUMNATVCMAN">#REF!</definedName>
    <definedName name="VSALALUMNATVCPAL">#REF!</definedName>
    <definedName name="VUELO10">#REF!</definedName>
    <definedName name="ZABALETAPISO">#REF!</definedName>
    <definedName name="ZABALETATECHO">#REF!</definedName>
    <definedName name="ZC1">#REF!</definedName>
    <definedName name="ZE1">#REF!</definedName>
    <definedName name="ZE2">#REF!</definedName>
    <definedName name="ZE3">#REF!</definedName>
    <definedName name="ZE4">#REF!</definedName>
    <definedName name="ZE5">#REF!</definedName>
    <definedName name="ZE6">#REF!</definedName>
    <definedName name="ZINC29">'[1]Ins'!#REF!</definedName>
    <definedName name="ZOCESCGRAPROYAL">#REF!</definedName>
    <definedName name="ZOCGRA30BCO">#REF!</definedName>
    <definedName name="ZOCGRA30GRIS">#REF!</definedName>
    <definedName name="ZOCGRA40BCO">#REF!</definedName>
    <definedName name="ZOCGRABOTI40BCO">#REF!</definedName>
    <definedName name="ZOCGRABOTI40COL">#REF!</definedName>
    <definedName name="ZOCGRAPROYAL40">#REF!</definedName>
    <definedName name="ZOCLAD28">#REF!</definedName>
    <definedName name="ZOCMOSROJ25">#REF!</definedName>
  </definedNames>
  <calcPr fullCalcOnLoad="1"/>
</workbook>
</file>

<file path=xl/sharedStrings.xml><?xml version="1.0" encoding="utf-8"?>
<sst xmlns="http://schemas.openxmlformats.org/spreadsheetml/2006/main" count="302" uniqueCount="181">
  <si>
    <t>GASTOS GENERALES</t>
  </si>
  <si>
    <t>PA</t>
  </si>
  <si>
    <t>SUB TOTAL</t>
  </si>
  <si>
    <t>M2</t>
  </si>
  <si>
    <t>UD</t>
  </si>
  <si>
    <t>GASTOS PRELIMINARES</t>
  </si>
  <si>
    <t xml:space="preserve">LIMPIEZA FINAL </t>
  </si>
  <si>
    <t>TOTAL GENERAL</t>
  </si>
  <si>
    <t>PRELIMINARES</t>
  </si>
  <si>
    <t>P.U.</t>
  </si>
  <si>
    <t>No</t>
  </si>
  <si>
    <t>PARTIDAS</t>
  </si>
  <si>
    <t>CANT.</t>
  </si>
  <si>
    <t>SUB-TOTAL</t>
  </si>
  <si>
    <t>VALOR</t>
  </si>
  <si>
    <t>TRABAJOS PRELIMINARES</t>
  </si>
  <si>
    <t>P.A.</t>
  </si>
  <si>
    <t>PRESUPUESTO PARA:</t>
  </si>
  <si>
    <t>A.-</t>
  </si>
  <si>
    <t>MISCELANEOS</t>
  </si>
  <si>
    <t>PORTAJE</t>
  </si>
  <si>
    <t>P.A</t>
  </si>
  <si>
    <t>HORMIGONES</t>
  </si>
  <si>
    <t>M3</t>
  </si>
  <si>
    <t>UBICACION: Av. Isabel Aguilar, Santo Domingo Oeste</t>
  </si>
  <si>
    <r>
      <rPr>
        <b/>
        <i/>
        <sz val="14"/>
        <color indexed="8"/>
        <rFont val="Calibri"/>
        <family val="2"/>
      </rPr>
      <t>PROPIEDAD DE :  Propiedad--</t>
    </r>
    <r>
      <rPr>
        <i/>
        <sz val="14"/>
        <color indexed="8"/>
        <rFont val="Calibri"/>
        <family val="2"/>
      </rPr>
      <t>Junta Central Electoral, sede central.</t>
    </r>
  </si>
  <si>
    <t>Desmonte de puerta de hierro</t>
  </si>
  <si>
    <t>Desmonte de puerta corredizas</t>
  </si>
  <si>
    <t>Desmonte de paños fijos</t>
  </si>
  <si>
    <t>Desmonte de plancha de sheetrock para ser sustituidas por planchas de durock doble cara</t>
  </si>
  <si>
    <t>EXCAVACIONES</t>
  </si>
  <si>
    <t>MUROS</t>
  </si>
  <si>
    <t>Muros de sheetrock doble cara</t>
  </si>
  <si>
    <t>Muros de sheetrock una cara</t>
  </si>
  <si>
    <t>Muros de Durock doble cara</t>
  </si>
  <si>
    <t>Bote de materiales</t>
  </si>
  <si>
    <t>Puerta comercial con vidrio transparente de 1/4 de espesor, color plata, cierre de botella para hueco de 1.00 x 2.10</t>
  </si>
  <si>
    <t>Puerta comercial con vidrio transparente de 1/4 de espesor, color plata, cierre de botella para hueco de 0.90 x 2.10</t>
  </si>
  <si>
    <t>Puerta comercial con vidrio transparente de 1/4 de espesor, color plata, cierre de botella para hueco de 1.59 x 2.10</t>
  </si>
  <si>
    <t>Puerta comercial con vidrio transparente de 1/4 de espesor, color plata, cierre de botella para hueco de 0.80 x 2.10</t>
  </si>
  <si>
    <t>Puerta polimetal lisa, color blanco para hueco de 0.85 x 2.10</t>
  </si>
  <si>
    <t>Puerta polimetal lisa, color blanco para hueco de 0.70 x 2.10</t>
  </si>
  <si>
    <t>Puerta polimetal lisa, color blanco para hueco de 0.90 x 2.10</t>
  </si>
  <si>
    <t>Puerta tipo arcondion plegadiza, color blanco, para hueco de 0.80 x 2.10</t>
  </si>
  <si>
    <t>VENTANAS Y PAÑOS FIJOS</t>
  </si>
  <si>
    <t>P2</t>
  </si>
  <si>
    <t>Paños fijo en P-40, con vidrio claro de 3/8'' de espesor, laminado de seguridad, color aluminio plata</t>
  </si>
  <si>
    <t>TERMINACION DE SUPERFICIES</t>
  </si>
  <si>
    <t>Fraguache interior</t>
  </si>
  <si>
    <t>Pañete interior</t>
  </si>
  <si>
    <t>Fraguache exterior</t>
  </si>
  <si>
    <t>Pañete exterior</t>
  </si>
  <si>
    <t xml:space="preserve">Cantos </t>
  </si>
  <si>
    <t>Mochetas</t>
  </si>
  <si>
    <t>ML</t>
  </si>
  <si>
    <t>PISOS</t>
  </si>
  <si>
    <t>Piso porcelanato 0.60 x 0.60, color beige</t>
  </si>
  <si>
    <t>REVESTIMIENTO EN PAREDES</t>
  </si>
  <si>
    <t>MEZANINE</t>
  </si>
  <si>
    <t>TRABAJOS EN TECHOS</t>
  </si>
  <si>
    <t>INSTALACIONES SANITARIAS</t>
  </si>
  <si>
    <t>Lavamanos de pedestal</t>
  </si>
  <si>
    <t>Fregadero sencillo</t>
  </si>
  <si>
    <t xml:space="preserve">Fregadero tipo industrial doble de 0.60 ML de ancho para hueco de 1.25 ML </t>
  </si>
  <si>
    <t>PINTURA</t>
  </si>
  <si>
    <t xml:space="preserve">Muros de Durock doble cara solo la plancha </t>
  </si>
  <si>
    <t xml:space="preserve"> </t>
  </si>
  <si>
    <t>Inodoros Alargado</t>
  </si>
  <si>
    <t>Pintura interior Semiglos, arena del sur 51</t>
  </si>
  <si>
    <t>Puerta de madera de andiroba, pintura blanca, para hueco de 1.05 x 2.10</t>
  </si>
  <si>
    <t>Desmonte de protector de ventana de hierro (Angular con malla piñonate)</t>
  </si>
  <si>
    <t>Muros de blocks de 6'' SNP</t>
  </si>
  <si>
    <t>Muros de blocks de 6'' BNP</t>
  </si>
  <si>
    <t>Puerta PVC en baño, color blanca de medida 0.60 x 1.50</t>
  </si>
  <si>
    <r>
      <t xml:space="preserve">Verja en malla de piñonate de </t>
    </r>
    <r>
      <rPr>
        <sz val="14"/>
        <rFont val="Calibri"/>
        <family val="2"/>
      </rPr>
      <t>½"</t>
    </r>
    <r>
      <rPr>
        <sz val="14"/>
        <rFont val="Times New Roman"/>
        <family val="1"/>
      </rPr>
      <t>, reforzada con perfiles 2</t>
    </r>
    <r>
      <rPr>
        <sz val="14"/>
        <rFont val="Calibri"/>
        <family val="2"/>
      </rPr>
      <t>"</t>
    </r>
    <r>
      <rPr>
        <sz val="14"/>
        <rFont val="Times New Roman"/>
        <family val="1"/>
      </rPr>
      <t xml:space="preserve"> x 1</t>
    </r>
    <r>
      <rPr>
        <sz val="14"/>
        <rFont val="Calibri"/>
        <family val="2"/>
      </rPr>
      <t>"</t>
    </r>
    <r>
      <rPr>
        <sz val="14"/>
        <rFont val="Times New Roman"/>
        <family val="1"/>
      </rPr>
      <t xml:space="preserve">  sobre Mezanine (29.47 MTS. X  2.41mTS.)</t>
    </r>
  </si>
  <si>
    <t>PROYECTO: Readecuación de Espacio para Alojar La imprenta y  Encuadernación de La JCE en La Nave Paraíso Industrial.</t>
  </si>
  <si>
    <t>Demolición de muros de blocks SNP</t>
  </si>
  <si>
    <t>Demolición de muros de blocks BNP</t>
  </si>
  <si>
    <t>Demolición de zapata</t>
  </si>
  <si>
    <t>Demolición de muros en sheetrock</t>
  </si>
  <si>
    <t>Desinstalación área de techo de asbesto</t>
  </si>
  <si>
    <t>Desinstalación de tijerillas metálicas (Área= 116.62 M2)</t>
  </si>
  <si>
    <t>Desinstalación de estructura que soporta Aluzinc área exterior (78.46 M2)</t>
  </si>
  <si>
    <t>Desinstalación piso en tablones de madera</t>
  </si>
  <si>
    <t>Excavación muro de zapata de 6''</t>
  </si>
  <si>
    <t>Ml en preparación de huecos para ventanas y puertas en sheetrock</t>
  </si>
  <si>
    <t>Ml en preparación de huecos para ventanas y puertas en Durock</t>
  </si>
  <si>
    <t>Plafond Acústico 2*2  de Yeso Laminado</t>
  </si>
  <si>
    <t>Plafond Acústico 2*2 de Yeso Laminado en mezanine</t>
  </si>
  <si>
    <t>Plafond PVC en baños</t>
  </si>
  <si>
    <t xml:space="preserve">Piso porcelanato antirresbaladizo 0.40 x 0.40, color beige, </t>
  </si>
  <si>
    <t>Zócalo de piso</t>
  </si>
  <si>
    <t>Cerámica de pared área de baños 0.60 x 0.30</t>
  </si>
  <si>
    <t>Cerámica de pared en cocina 0.30 x 0.30</t>
  </si>
  <si>
    <t>Ventanas correderas en p-65, 2 hojas, vidrio laminado de 3/8'' de espesor, perfiles aluminio plata, cierre de puño</t>
  </si>
  <si>
    <t>Puerta de emergencia, con barra antipánico para hueco de 1.00 x 2.10</t>
  </si>
  <si>
    <r>
      <t xml:space="preserve">Reforzamiento Estructural de mezanine con Piso de Madera (Playwood Americano de </t>
    </r>
    <r>
      <rPr>
        <sz val="14"/>
        <rFont val="Calibri"/>
        <family val="2"/>
      </rPr>
      <t>¾"</t>
    </r>
    <r>
      <rPr>
        <sz val="14"/>
        <rFont val="Times New Roman"/>
        <family val="1"/>
      </rPr>
      <t xml:space="preserve"> doble cara), con Columnas perfiles (W-12</t>
    </r>
    <r>
      <rPr>
        <sz val="14"/>
        <rFont val="Calibri"/>
        <family val="2"/>
      </rPr>
      <t>"</t>
    </r>
    <r>
      <rPr>
        <sz val="14"/>
        <rFont val="Times New Roman"/>
        <family val="1"/>
      </rPr>
      <t xml:space="preserve"> X 6</t>
    </r>
    <r>
      <rPr>
        <sz val="14"/>
        <rFont val="Calibri"/>
        <family val="2"/>
      </rPr>
      <t>"</t>
    </r>
    <r>
      <rPr>
        <sz val="14"/>
        <rFont val="Times New Roman"/>
        <family val="1"/>
      </rPr>
      <t>); Vigas perfiles (W- 10</t>
    </r>
    <r>
      <rPr>
        <sz val="14"/>
        <rFont val="Calibri"/>
        <family val="2"/>
      </rPr>
      <t>"</t>
    </r>
    <r>
      <rPr>
        <sz val="14"/>
        <rFont val="Times New Roman"/>
        <family val="1"/>
      </rPr>
      <t xml:space="preserve"> X 5</t>
    </r>
    <r>
      <rPr>
        <sz val="14"/>
        <rFont val="Calibri"/>
        <family val="2"/>
      </rPr>
      <t>"</t>
    </r>
    <r>
      <rPr>
        <sz val="14"/>
        <rFont val="Times New Roman"/>
        <family val="1"/>
      </rPr>
      <t xml:space="preserve">); Placas de Fijación (PL </t>
    </r>
    <r>
      <rPr>
        <sz val="14"/>
        <rFont val="Calibri"/>
        <family val="2"/>
      </rPr>
      <t xml:space="preserve">¾" </t>
    </r>
    <r>
      <rPr>
        <sz val="14"/>
        <rFont val="Times New Roman"/>
        <family val="1"/>
      </rPr>
      <t>X 12</t>
    </r>
    <r>
      <rPr>
        <sz val="14"/>
        <rFont val="Calibri"/>
        <family val="2"/>
      </rPr>
      <t>" X 12"); Pernos de Anclajes (⅝" A 307 x 10") ; (Incluye Materiales Varios como soldadura, discos , oxigeno, pintura, etc.) y Mano de Obra.</t>
    </r>
  </si>
  <si>
    <t>Orinales Falda Completa,Blco. con Fluxómetro Temporizado</t>
  </si>
  <si>
    <t>Desagüe de piso</t>
  </si>
  <si>
    <t>Ventilación</t>
  </si>
  <si>
    <t>Sondeo de tuberías de drenaje</t>
  </si>
  <si>
    <t>Pintura Acrílica exterior, mostaza y marrón</t>
  </si>
  <si>
    <t xml:space="preserve">Tope en granito para fregadero </t>
  </si>
  <si>
    <t>Panderetas de PVC</t>
  </si>
  <si>
    <t>Escalera móvil metálica para 2.00 Mts de altura</t>
  </si>
  <si>
    <t xml:space="preserve">Escalera móvil para una altura de 2.24 Mts </t>
  </si>
  <si>
    <t>Rampa de escalera de dimensiones de 1.06 x 2.48 Mts, altura máx.. de 0.20 mts en H.A.</t>
  </si>
  <si>
    <t>Desinstalación de tijerillas de madera ( Incluye Equipo para Desintalacion y Traslado de Estructura)</t>
  </si>
  <si>
    <t>Techado en Aluzinc, incluye tijerillas, Correas, Caballete, caños y desagües (a dos aguas)</t>
  </si>
  <si>
    <t>Techado en Aluzinc, incluye tijerillas, Correas, Caballete, caños y desagües (a una agua)</t>
  </si>
  <si>
    <r>
      <t xml:space="preserve">Hormigón en zapata de muros de 6'', 3 </t>
    </r>
    <r>
      <rPr>
        <sz val="14"/>
        <rFont val="Calibri"/>
        <family val="2"/>
      </rPr>
      <t>ø</t>
    </r>
    <r>
      <rPr>
        <i/>
        <sz val="14"/>
        <rFont val="Times New Roman"/>
        <family val="1"/>
      </rPr>
      <t xml:space="preserve"> de 3/8'', Est. </t>
    </r>
    <r>
      <rPr>
        <sz val="12"/>
        <rFont val="Calibri"/>
        <family val="2"/>
      </rPr>
      <t xml:space="preserve">Ø </t>
    </r>
    <r>
      <rPr>
        <sz val="14"/>
        <rFont val="Calibri"/>
        <family val="2"/>
      </rPr>
      <t xml:space="preserve">de 3/8'' </t>
    </r>
    <r>
      <rPr>
        <i/>
        <sz val="14"/>
        <rFont val="Times New Roman"/>
        <family val="1"/>
      </rPr>
      <t>@ 0.25 Mts</t>
    </r>
  </si>
  <si>
    <r>
      <t xml:space="preserve">Hormigón en zapata columnas 0.80 x 0.80, </t>
    </r>
    <r>
      <rPr>
        <sz val="14"/>
        <rFont val="Calibri"/>
        <family val="2"/>
      </rPr>
      <t>ø</t>
    </r>
    <r>
      <rPr>
        <i/>
        <sz val="14"/>
        <rFont val="Times New Roman"/>
        <family val="1"/>
      </rPr>
      <t xml:space="preserve"> de 3/8'' A.D</t>
    </r>
  </si>
  <si>
    <r>
      <t>Hormigón en columnas 15 x 20, 4</t>
    </r>
    <r>
      <rPr>
        <sz val="14"/>
        <rFont val="Calibri"/>
        <family val="2"/>
      </rPr>
      <t>ø</t>
    </r>
    <r>
      <rPr>
        <i/>
        <sz val="14"/>
        <rFont val="Times New Roman"/>
        <family val="1"/>
      </rPr>
      <t xml:space="preserve"> de 1/2'', est. </t>
    </r>
    <r>
      <rPr>
        <sz val="14"/>
        <rFont val="Calibri"/>
        <family val="2"/>
      </rPr>
      <t>ø</t>
    </r>
    <r>
      <rPr>
        <i/>
        <sz val="14"/>
        <rFont val="Times New Roman"/>
        <family val="1"/>
      </rPr>
      <t xml:space="preserve"> 3/8'' @ 0.25</t>
    </r>
  </si>
  <si>
    <t>Viga de amarre 15 x 20, 4ø de 3/8'', est. ø 3/8'' @ 0.25</t>
  </si>
  <si>
    <t>Dinteles en puerta 0.15 x 0.20, 4 ø de 3/8'', est. ø 3/8'' @ 0.25</t>
  </si>
  <si>
    <t>Excavación zapata de columnas 0.80 x 0.80</t>
  </si>
  <si>
    <t xml:space="preserve"> SUB TOTAL GENERAL PARTE CIVIL</t>
  </si>
  <si>
    <r>
      <rPr>
        <b/>
        <i/>
        <sz val="14"/>
        <color indexed="8"/>
        <rFont val="Calibri"/>
        <family val="2"/>
      </rPr>
      <t>FECHA:</t>
    </r>
    <r>
      <rPr>
        <i/>
        <sz val="14"/>
        <color indexed="8"/>
        <rFont val="Calibri"/>
        <family val="2"/>
      </rPr>
      <t xml:space="preserve"> 17 de julio 2023</t>
    </r>
  </si>
  <si>
    <t>Desmonte de puertas existentes</t>
  </si>
  <si>
    <t xml:space="preserve">Partidas Presupuestarias Electromecanicas Imprenta y Encuadernacion </t>
  </si>
  <si>
    <t>Iluminacion, Tomacorrientes y Puntos de Red</t>
  </si>
  <si>
    <t>Panel Led 40watts, 2X2 Luz Blanca, 6000k, Certificacion UL, 100/277 voltios 4000lumens IP20, 1 año de garantia, incluye Salida Cenital con Tuberia EMT, USA UL, caja Octogonal USA UL fijado en Techo</t>
  </si>
  <si>
    <t>Lampara Led Ojo de buey, tipo Plafond, 24 Watts, 6000 K., Incluye conductor de goma 14/2 AWG,  1 año de garantia, incluye Salida Cenital con Tuberia EMT, USA UL, caja Octogonal USA UL fijado en Techo</t>
  </si>
  <si>
    <t>Lampara Led Ojo de buey, tipo Plafond, 12 Watts, 6000 K., Incluye conductor de goma 14/2 AW,  1 año de garantia, incluye Salida Cenital con Tuberia EMT, USA UL, caja Octogonal USA UL fijado en Techo</t>
  </si>
  <si>
    <t>Luces de Emergencia Led , 1 año de garantia, incluye Salida Cenital con Tuberia EMT, USA UL, caja Octogonal USA UL fijado en Techo</t>
  </si>
  <si>
    <t>mt</t>
  </si>
  <si>
    <t>Obra Civil Menor; Rarura para alimentacion punto de Data, Puntos de tomacorriente, Salidas Electricas Generales incluje colocacion de tuberia y registro indicado en el plano y resane de pared</t>
  </si>
  <si>
    <t>Mano de Obra Instalacion Instalaciones electricas Tomacorriente, Iluminacion, Interruptores. Lamparas de Emergencia, Puntos de Red</t>
  </si>
  <si>
    <t>Cableado Electrico de Potencia desde  panel potencia area de cuarto electrico hasta panel board 450 amperes Imprenta y Encuadernacion.</t>
  </si>
  <si>
    <t>Alimentador Eléctrico  desde  PB Cuarto Electrico  hasta PB Imprenta y Encuadernacion, Formado por:
3Ø 2" EMT-LT
06-Alambre # 1/0 THHN St. ( Fases)
3-Alambre # 2 THHN St. ( Neutro )
3-Alambre # 4THHN St. ( Tierra)</t>
  </si>
  <si>
    <t>PL</t>
  </si>
  <si>
    <t>Panel Board 500 Amperes Nema 1, terminacion en pintura Electrostatica, senalizacion de alto voltaje con main breaker central, barra de neutro, barra de tierra, compuesto por:
1 Breaker 150/3
3 Brraker 100/3
1 Breaker 40/3
Visor de voltaje digital colocado en Puerta 
Visor de Potencia digital colocado en puerta
Visor de Corriente digital colocado en puerta
Embarrado de  barras en Cobre aislado para voltaje de 208 Voltios</t>
  </si>
  <si>
    <t>Ud</t>
  </si>
  <si>
    <t>Alimentador Eléctrico  desde Panel boar hasta PMI-1  Formado por:
1Ø 2" PVC-EMT
3-Alambre # 2 THHN St. ( Fases)
1-Alambre # 4 THHN St. ( Neutro )
1-Alambre # 8 THHN St. ( Tierra)</t>
  </si>
  <si>
    <t>Alimentador Eléctrico  desde Panel boar hasta PMI-2  Formado por:
1Ø 2" PVC-EMT
3-Alambre # 2 THHN St. ( Fases)
1-Alambre # 4 THHN St. ( Neutro )
1-Alambre # 8 THHN St. ( Tierra)</t>
  </si>
  <si>
    <t>Alimentador Eléctrico  desde Panel boar hasta PEN-1  Formado por:
1Ø 2" PVC-EMT
3-Alambre # 2 THHN St. ( Fases)
1-Alambre # 4 THHN St. ( Neutro )
1-Alambre # 8 THHN St. ( Tierra)</t>
  </si>
  <si>
    <t>Alimentador Eléctrico  desde Panel boar hasta PAA Formado por:
1Ø 2" PVC-EMT
3-Alambre # 1/0 THHN St. ( Fases)
1-Alambre # 2 THHN St. ( Neutro )
1-Alambre # 4 THHN St. ( Tierra)</t>
  </si>
  <si>
    <t>Panel de Distribucion Montaje empotrado, 125 Amperes, Trifasico, 30 Circuitos 120/208V, inlcuye todos los breakers para los circuitos visualizados en planos.</t>
  </si>
  <si>
    <t>Panel de Distribucion Montaje empotrado,  para Aires Acondicionados 225 Amperes, Trifasico, 42 Circuitos 120/208V, inlcuye todos los breakers para los circuitos visualizados en planos.</t>
  </si>
  <si>
    <t>Salidas Especiales Trifasicas para Alimentacion de dispositivos. Encoloadora, Plancha, Imprenta.Compuesto por:
Tuberia EMT 1"
1 Breaker 40/3
3 Alambres #8 THHN Fase
1 Alambre #10 THHN Tierra</t>
  </si>
  <si>
    <t>Salidas Especiales  Extractor.Compuesto por:
Extractor 14x14
Tuberia EMT 3/4"
1 Alambres #12 THHN Fase
1 Alambre #12 THHN Tierra</t>
  </si>
  <si>
    <t>Obra Civil Menor, Demolicion de Hueco para extractor en area de imprenta, encolodora
incluye , Resane, canto y terminacion</t>
  </si>
  <si>
    <t>Suministro e Instalacion extractor para bano de 150 Watts, IP20, en terminacion Metalica</t>
  </si>
  <si>
    <t xml:space="preserve">Mano de obra instalacion sistema electrico de potencia y Salidas especiales </t>
  </si>
  <si>
    <t>CLIMATIZACION</t>
  </si>
  <si>
    <t>Unidad Mini Split Seer minimo 18, 1PH, 208, 18,000BTU/H</t>
  </si>
  <si>
    <t>Unidad Mini Split , Inverter, Seer minimo 18, 1PH, 208, 12,000BTU/H</t>
  </si>
  <si>
    <t>Materiales instalacion de Unidades de Climatizacion, Tuberia de cobre, Vascousesl, Tuberia de Drenaje, Refrigerante de Limpieza</t>
  </si>
  <si>
    <t>Mano de obra Instalacion Climatizacion</t>
  </si>
  <si>
    <t xml:space="preserve"> SUB TOTAL GENERAL PRESUPUESTO ELECTROMECANICO</t>
  </si>
  <si>
    <t>DIRECCION TECNICA</t>
  </si>
  <si>
    <t>GASTOS ADMINISTRATIVOS</t>
  </si>
  <si>
    <t>SEGUROS Y FIANZAS</t>
  </si>
  <si>
    <t>LEY 6-86</t>
  </si>
  <si>
    <t>CODIA</t>
  </si>
  <si>
    <t>TRANSPORTE</t>
  </si>
  <si>
    <t>IMPREVISTOS</t>
  </si>
  <si>
    <t>ITEBIS Norma 7 del 2007 de la DGII.</t>
  </si>
  <si>
    <t>SUB TOTAL GASTOS DIRECTOS</t>
  </si>
  <si>
    <t>A.01</t>
  </si>
  <si>
    <t>A.02</t>
  </si>
  <si>
    <t>A.03</t>
  </si>
  <si>
    <t>A.04</t>
  </si>
  <si>
    <t>A.05</t>
  </si>
  <si>
    <t>A.06</t>
  </si>
  <si>
    <t>A.07</t>
  </si>
  <si>
    <t>A.08</t>
  </si>
  <si>
    <t>A.09</t>
  </si>
  <si>
    <t>SUB-TOTAL GENERAL</t>
  </si>
  <si>
    <t>Interruptor Doble,Modus plus 15A, 120V. Suministro e instalacion y en tuberia EMT de 1/2''</t>
  </si>
  <si>
    <t>Interruptor sencillo, Modus Plus 15A, 120V. Suministro e instalacion y en tuberia EMT de 1/2''</t>
  </si>
  <si>
    <t>Interruptor 3way, Modus Plus 15A, 120V. Suministro e instalacion y en tuberia EMT de 1/2''</t>
  </si>
  <si>
    <t>Tomacorriente15A, Modus Plus 120V. Suministro e instalacion y en tuberia EMT de 1/2''</t>
  </si>
  <si>
    <t>Tomacorriente 20A,  Industrial con puntop de Tierra 220V. Suministro e instalacion y en tuberia EMT de 3/4''</t>
  </si>
  <si>
    <t>Puntos de Red para cableado estructurado, compuesto por tuberia EMT 3/4", PVC 3/4", Caja 2x4 USA, UL KO 3/4" debidamente sondeado con soga de nylon. Suministro e instalacion</t>
  </si>
  <si>
    <t>Regijja Metalica (400X50X5X1200)mm,(Ancho, Altura, grosor varilla, Longitud)Unidad UL, Con accesorios para derivacion, union con caonductor No4 verde awg en cambios de direccion y Ramal principal aterrizado con conductor No4 AWG desde Barra Cuarto Electrico. Sujeccion Mecanica, por medio de barra roscada 5/16 y Expasion de plomo en Techo del local. Suministro e instalacion</t>
  </si>
  <si>
    <t>Rejilla Metalica (200X50X5X1200)mm,(Ancho, Altura, grosor varilla, Longitud)UL,  Con accesorios para derivacion, union con caonductor No4 verde awg en cambios de direccion y Ramal principal aterrizado con conductor No4 AWG desde Barra Cuarto Electrico.Sujeccion Mecanica, por medio de barra roscada 5/16 y Expasion de plomo en Techo del local. Suministro e instalacion</t>
  </si>
  <si>
    <t>Unidad Piso Techo Inverter R-410, Seer minimo 18, 1PH, 208, 24000BTU/H, sepertin  cobre, condensador tiro vertical</t>
  </si>
  <si>
    <t>Unidad Piso Techo Inverter R-410, Seer minimo 18, 1PH, 208, 36000BTU/H, sepertin  cobre, condensador tiro vertical</t>
  </si>
  <si>
    <t>Pintura Base (Blanco 00 Popular Economica)</t>
  </si>
  <si>
    <t>ESTUDIO Y DISEÑO (Pago contra factura)</t>
  </si>
</sst>
</file>

<file path=xl/styles.xml><?xml version="1.0" encoding="utf-8"?>
<styleSheet xmlns="http://schemas.openxmlformats.org/spreadsheetml/2006/main">
  <numFmts count="56">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_-* #,##0.00_-;\-* #,##0.00_-;_-* &quot;-&quot;??_-;_-@_-"/>
    <numFmt numFmtId="179" formatCode="0.0"/>
    <numFmt numFmtId="180" formatCode="0.0%"/>
    <numFmt numFmtId="181" formatCode="_([$RD$-1C0A]* #,##0.00_);_([$RD$-1C0A]* \(#,##0.00\);_([$RD$-1C0A]* &quot;-&quot;??_);_(@_)"/>
    <numFmt numFmtId="182" formatCode="_([$$-409]* #,##0.00_);_([$$-409]* \(#,##0.00\);_([$$-409]* &quot;-&quot;??_);_(@_)"/>
    <numFmt numFmtId="183" formatCode="[$-409]dddd\,\ mmmm\ dd\,\ yyyy"/>
    <numFmt numFmtId="184" formatCode="[$-409]h:mm:ss\ AM/PM"/>
    <numFmt numFmtId="185" formatCode="0.000%"/>
    <numFmt numFmtId="186" formatCode="[$-F800]dddd\,\ mmmm\ dd\,\ yyyy"/>
    <numFmt numFmtId="187" formatCode="&quot;$&quot;#,##0.00;\-&quot;$&quot;#,##0.00"/>
    <numFmt numFmtId="188" formatCode="0.0000"/>
    <numFmt numFmtId="189" formatCode="\$#,##0.00"/>
    <numFmt numFmtId="190" formatCode="0.000"/>
    <numFmt numFmtId="191" formatCode="0.00000"/>
    <numFmt numFmtId="192" formatCode="0.000000"/>
    <numFmt numFmtId="193" formatCode="#,##0.000"/>
    <numFmt numFmtId="194" formatCode="&quot;$&quot;#,##0;[Red]\-&quot;$&quot;#,##0"/>
    <numFmt numFmtId="195" formatCode="&quot;$&quot;#,##0.00;[Red]\-&quot;$&quot;#,##0.00"/>
    <numFmt numFmtId="196" formatCode="_-* #,##0.0000_-;\-* #,##0.0000_-;_-* &quot;-&quot;??_-;_-@_-"/>
    <numFmt numFmtId="197" formatCode="0.00_)"/>
    <numFmt numFmtId="198" formatCode="&quot;RD$&quot;#,##0.00"/>
    <numFmt numFmtId="199" formatCode="#,##0.00\ _€"/>
    <numFmt numFmtId="200" formatCode="[$$-340A]\ #,##0.00"/>
    <numFmt numFmtId="201" formatCode="[$-1C0A]dddd\,\ dd&quot; de &quot;mmmm&quot; de &quot;yyyy"/>
    <numFmt numFmtId="202" formatCode="[$-1C0A]hh:mm:ss\ AM/PM"/>
    <numFmt numFmtId="203" formatCode="_(&quot;RD$&quot;* #,##0.000_);_(&quot;RD$&quot;* \(#,##0.000\);_(&quot;RD$&quot;* &quot;-&quot;??_);_(@_)"/>
    <numFmt numFmtId="204" formatCode="_(&quot;RD$&quot;* #,##0.0000_);_(&quot;RD$&quot;* \(#,##0.0000\);_(&quot;RD$&quot;* &quot;-&quot;??_);_(@_)"/>
    <numFmt numFmtId="205" formatCode="#,##0.0"/>
    <numFmt numFmtId="206" formatCode="_(* #,##0_);_(* \(#,##0\);_(* &quot;-&quot;??_);_(@_)"/>
    <numFmt numFmtId="207" formatCode="_(* #,##0.0_);_(* \(#,##0.0\);_(* &quot;-&quot;??_);_(@_)"/>
    <numFmt numFmtId="208" formatCode="#,##0.0000"/>
    <numFmt numFmtId="209" formatCode="_(* #,##0.000_);_(* \(#,##0.000\);_(* &quot;-&quot;??_);_(@_)"/>
    <numFmt numFmtId="210" formatCode="_(* #,##0.0000_);_(* \(#,##0.0000\);_(* &quot;-&quot;??_);_(@_)"/>
    <numFmt numFmtId="211" formatCode="_([$$-1C0A]* #,##0.00_);_([$$-1C0A]* \(#,##0.00\);_([$$-1C0A]* &quot;-&quot;??_);_(@_)"/>
  </numFmts>
  <fonts count="67">
    <font>
      <sz val="11"/>
      <color theme="1"/>
      <name val="Calibri"/>
      <family val="2"/>
    </font>
    <font>
      <sz val="11"/>
      <color indexed="8"/>
      <name val="Calibri"/>
      <family val="2"/>
    </font>
    <font>
      <sz val="10"/>
      <name val="MS Sans Serif"/>
      <family val="2"/>
    </font>
    <font>
      <b/>
      <sz val="12"/>
      <name val="Stylus BT"/>
      <family val="2"/>
    </font>
    <font>
      <sz val="12"/>
      <color indexed="8"/>
      <name val="Stylus BT"/>
      <family val="2"/>
    </font>
    <font>
      <i/>
      <sz val="12"/>
      <name val="Stylus BT"/>
      <family val="2"/>
    </font>
    <font>
      <i/>
      <sz val="14"/>
      <name val="Times New Roman"/>
      <family val="1"/>
    </font>
    <font>
      <b/>
      <i/>
      <sz val="12"/>
      <name val="Stylus BT"/>
      <family val="2"/>
    </font>
    <font>
      <i/>
      <sz val="12"/>
      <color indexed="8"/>
      <name val="Stylus BT"/>
      <family val="2"/>
    </font>
    <font>
      <b/>
      <sz val="14"/>
      <name val="Times New Roman"/>
      <family val="1"/>
    </font>
    <font>
      <b/>
      <i/>
      <sz val="14"/>
      <name val="Times New Roman"/>
      <family val="1"/>
    </font>
    <font>
      <sz val="14"/>
      <name val="Times New Roman"/>
      <family val="1"/>
    </font>
    <font>
      <sz val="14"/>
      <color indexed="8"/>
      <name val="Times New Roman"/>
      <family val="1"/>
    </font>
    <font>
      <i/>
      <sz val="14"/>
      <color indexed="8"/>
      <name val="Times New Roman"/>
      <family val="1"/>
    </font>
    <font>
      <b/>
      <i/>
      <sz val="14"/>
      <color indexed="8"/>
      <name val="Times New Roman"/>
      <family val="1"/>
    </font>
    <font>
      <i/>
      <sz val="14"/>
      <color indexed="8"/>
      <name val="Calibri"/>
      <family val="2"/>
    </font>
    <font>
      <b/>
      <i/>
      <sz val="14"/>
      <color indexed="8"/>
      <name val="Calibri"/>
      <family val="2"/>
    </font>
    <font>
      <i/>
      <sz val="14"/>
      <color indexed="8"/>
      <name val="Stylus BT"/>
      <family val="2"/>
    </font>
    <font>
      <b/>
      <sz val="14"/>
      <color indexed="8"/>
      <name val="Times New Roman"/>
      <family val="1"/>
    </font>
    <font>
      <sz val="14"/>
      <name val="Calibri"/>
      <family val="2"/>
    </font>
    <font>
      <sz val="12"/>
      <name val="Calibri"/>
      <family val="2"/>
    </font>
    <font>
      <b/>
      <i/>
      <sz val="1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12"/>
      <color indexed="8"/>
      <name val="Calibri"/>
      <family val="2"/>
    </font>
    <font>
      <b/>
      <i/>
      <sz val="12"/>
      <name val="Calibri"/>
      <family val="2"/>
    </font>
    <font>
      <i/>
      <sz val="12"/>
      <name val="Calibri"/>
      <family val="2"/>
    </font>
    <font>
      <sz val="14"/>
      <color indexed="8"/>
      <name val="Calibri"/>
      <family val="2"/>
    </font>
    <font>
      <b/>
      <sz val="12"/>
      <color indexed="8"/>
      <name val="Times New Roman"/>
      <family val="1"/>
    </font>
    <font>
      <b/>
      <i/>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style="medium"/>
    </border>
    <border>
      <left style="thin"/>
      <right>
        <color indexed="63"/>
      </right>
      <top>
        <color indexed="63"/>
      </top>
      <bottom style="thin"/>
    </border>
    <border>
      <left style="thin"/>
      <right style="medium"/>
      <top>
        <color indexed="63"/>
      </top>
      <bottom style="thin"/>
    </border>
    <border>
      <left style="thin"/>
      <right style="medium"/>
      <top style="thin"/>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color indexed="63"/>
      </bottom>
    </border>
    <border>
      <left style="thin"/>
      <right>
        <color indexed="63"/>
      </right>
      <top style="thin"/>
      <bottom style="thin"/>
    </border>
    <border>
      <left>
        <color indexed="63"/>
      </left>
      <right style="medium"/>
      <top style="thin"/>
      <bottom style="thin"/>
    </border>
    <border>
      <left style="thin"/>
      <right style="thin"/>
      <top>
        <color indexed="63"/>
      </top>
      <bottom style="thin"/>
    </border>
    <border>
      <left style="thin"/>
      <right>
        <color indexed="63"/>
      </right>
      <top style="medium"/>
      <bottom style="medium"/>
    </border>
    <border>
      <left style="medium"/>
      <right>
        <color indexed="63"/>
      </right>
      <top style="medium"/>
      <bottom>
        <color indexed="63"/>
      </bottom>
    </border>
    <border>
      <left style="medium"/>
      <right style="thin"/>
      <top style="medium"/>
      <bottom style="medium"/>
    </border>
    <border>
      <left style="thin"/>
      <right style="thin"/>
      <top style="medium"/>
      <bottom style="medium"/>
    </border>
    <border>
      <left style="medium"/>
      <right style="thin"/>
      <top style="thin"/>
      <bottom style="thin"/>
    </border>
    <border>
      <left style="medium"/>
      <right>
        <color indexed="63"/>
      </right>
      <top style="medium"/>
      <bottom style="medium"/>
    </border>
    <border>
      <left>
        <color indexed="63"/>
      </left>
      <right style="medium"/>
      <top style="medium"/>
      <bottom style="mediu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0" fontId="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9" fontId="1" fillId="0" borderId="0" applyFont="0" applyFill="0" applyBorder="0" applyAlignment="0" applyProtection="0"/>
    <xf numFmtId="0" fontId="57" fillId="31" borderId="0" applyNumberFormat="0" applyBorder="0" applyAlignment="0" applyProtection="0"/>
    <xf numFmtId="0" fontId="2" fillId="0" borderId="0">
      <alignment/>
      <protection/>
    </xf>
    <xf numFmtId="0" fontId="58" fillId="0" borderId="0">
      <alignment/>
      <protection/>
    </xf>
    <xf numFmtId="0" fontId="1" fillId="32"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cellStyleXfs>
  <cellXfs count="222">
    <xf numFmtId="0" fontId="0" fillId="0" borderId="0" xfId="0" applyFont="1" applyAlignment="1">
      <alignment/>
    </xf>
    <xf numFmtId="4" fontId="8" fillId="0" borderId="10" xfId="0" applyNumberFormat="1" applyFont="1" applyBorder="1" applyAlignment="1" applyProtection="1">
      <alignment horizontal="center"/>
      <protection locked="0"/>
    </xf>
    <xf numFmtId="0" fontId="8" fillId="0" borderId="11" xfId="0" applyFont="1" applyBorder="1" applyAlignment="1" applyProtection="1">
      <alignment horizontal="center"/>
      <protection locked="0"/>
    </xf>
    <xf numFmtId="0" fontId="4" fillId="0" borderId="0" xfId="0" applyFont="1" applyAlignment="1" applyProtection="1">
      <alignment horizontal="right"/>
      <protection locked="0"/>
    </xf>
    <xf numFmtId="0" fontId="4" fillId="0" borderId="0" xfId="0" applyFont="1" applyAlignment="1" applyProtection="1">
      <alignment/>
      <protection locked="0"/>
    </xf>
    <xf numFmtId="0" fontId="40" fillId="0" borderId="0" xfId="0" applyFont="1" applyBorder="1" applyAlignment="1" applyProtection="1">
      <alignment/>
      <protection locked="0"/>
    </xf>
    <xf numFmtId="4" fontId="8" fillId="0" borderId="0" xfId="0" applyNumberFormat="1" applyFont="1" applyBorder="1" applyAlignment="1" applyProtection="1">
      <alignment horizontal="center"/>
      <protection locked="0"/>
    </xf>
    <xf numFmtId="0" fontId="8" fillId="0" borderId="12" xfId="0" applyFont="1" applyBorder="1" applyAlignment="1" applyProtection="1">
      <alignment horizontal="center"/>
      <protection locked="0"/>
    </xf>
    <xf numFmtId="4" fontId="8" fillId="0" borderId="13" xfId="0" applyNumberFormat="1" applyFont="1" applyBorder="1" applyAlignment="1" applyProtection="1">
      <alignment horizontal="center"/>
      <protection locked="0"/>
    </xf>
    <xf numFmtId="0" fontId="8" fillId="0" borderId="14" xfId="0" applyFont="1" applyBorder="1" applyAlignment="1" applyProtection="1">
      <alignment horizontal="center"/>
      <protection locked="0"/>
    </xf>
    <xf numFmtId="4" fontId="10" fillId="33" borderId="15" xfId="0" applyNumberFormat="1" applyFont="1" applyFill="1" applyBorder="1" applyAlignment="1" applyProtection="1">
      <alignment horizontal="center"/>
      <protection locked="0"/>
    </xf>
    <xf numFmtId="0" fontId="10" fillId="33" borderId="16" xfId="0" applyFont="1" applyFill="1" applyBorder="1" applyAlignment="1" applyProtection="1">
      <alignment horizontal="center"/>
      <protection locked="0"/>
    </xf>
    <xf numFmtId="0" fontId="9" fillId="0" borderId="0" xfId="0" applyFont="1" applyBorder="1" applyAlignment="1" applyProtection="1">
      <alignment horizontal="right"/>
      <protection locked="0"/>
    </xf>
    <xf numFmtId="0" fontId="12" fillId="0" borderId="0" xfId="0" applyFont="1" applyAlignment="1" applyProtection="1">
      <alignment/>
      <protection locked="0"/>
    </xf>
    <xf numFmtId="4" fontId="6" fillId="0" borderId="17" xfId="0" applyNumberFormat="1" applyFont="1" applyBorder="1" applyAlignment="1" applyProtection="1">
      <alignment horizontal="center"/>
      <protection locked="0"/>
    </xf>
    <xf numFmtId="0" fontId="6" fillId="0" borderId="18" xfId="0" applyFont="1" applyBorder="1" applyAlignment="1" applyProtection="1">
      <alignment horizontal="center"/>
      <protection locked="0"/>
    </xf>
    <xf numFmtId="0" fontId="11" fillId="0" borderId="0" xfId="0" applyFont="1" applyBorder="1" applyAlignment="1" applyProtection="1">
      <alignment horizontal="right"/>
      <protection locked="0"/>
    </xf>
    <xf numFmtId="44" fontId="10" fillId="0" borderId="19" xfId="57" applyNumberFormat="1" applyFont="1" applyBorder="1" applyAlignment="1" applyProtection="1">
      <alignment horizontal="center"/>
      <protection locked="0"/>
    </xf>
    <xf numFmtId="44" fontId="6" fillId="0" borderId="19" xfId="57" applyNumberFormat="1" applyFont="1" applyBorder="1" applyAlignment="1" applyProtection="1">
      <alignment horizontal="center"/>
      <protection locked="0"/>
    </xf>
    <xf numFmtId="44" fontId="11" fillId="0" borderId="0" xfId="57" applyNumberFormat="1" applyFont="1" applyBorder="1" applyAlignment="1" applyProtection="1">
      <alignment horizontal="right"/>
      <protection locked="0"/>
    </xf>
    <xf numFmtId="39" fontId="6" fillId="0" borderId="19" xfId="53" applyNumberFormat="1" applyFont="1" applyBorder="1" applyAlignment="1" applyProtection="1">
      <alignment horizontal="center"/>
      <protection locked="0"/>
    </xf>
    <xf numFmtId="39" fontId="11" fillId="0" borderId="0" xfId="53" applyNumberFormat="1" applyFont="1" applyBorder="1" applyAlignment="1" applyProtection="1">
      <alignment horizontal="right"/>
      <protection locked="0"/>
    </xf>
    <xf numFmtId="44" fontId="10" fillId="0" borderId="19" xfId="53" applyNumberFormat="1" applyFont="1" applyBorder="1" applyAlignment="1" applyProtection="1">
      <alignment horizontal="center"/>
      <protection locked="0"/>
    </xf>
    <xf numFmtId="44" fontId="9" fillId="0" borderId="0" xfId="53" applyNumberFormat="1" applyFont="1" applyBorder="1" applyAlignment="1" applyProtection="1">
      <alignment horizontal="right"/>
      <protection locked="0"/>
    </xf>
    <xf numFmtId="4" fontId="11" fillId="0" borderId="20" xfId="53" applyNumberFormat="1" applyFont="1" applyBorder="1" applyAlignment="1" applyProtection="1">
      <alignment horizontal="right"/>
      <protection locked="0"/>
    </xf>
    <xf numFmtId="4" fontId="11" fillId="0" borderId="15" xfId="0" applyNumberFormat="1" applyFont="1" applyBorder="1" applyAlignment="1" applyProtection="1">
      <alignment horizontal="right"/>
      <protection locked="0"/>
    </xf>
    <xf numFmtId="0" fontId="10" fillId="0" borderId="19" xfId="0" applyFont="1" applyBorder="1" applyAlignment="1" applyProtection="1">
      <alignment horizontal="center"/>
      <protection locked="0"/>
    </xf>
    <xf numFmtId="4" fontId="6" fillId="0" borderId="21" xfId="0" applyNumberFormat="1" applyFont="1" applyBorder="1" applyAlignment="1" applyProtection="1">
      <alignment horizontal="center"/>
      <protection locked="0"/>
    </xf>
    <xf numFmtId="4" fontId="6" fillId="33" borderId="21" xfId="0" applyNumberFormat="1" applyFont="1" applyFill="1" applyBorder="1" applyAlignment="1" applyProtection="1">
      <alignment horizontal="center"/>
      <protection locked="0"/>
    </xf>
    <xf numFmtId="44" fontId="10" fillId="33" borderId="19" xfId="53" applyNumberFormat="1" applyFont="1" applyFill="1" applyBorder="1" applyAlignment="1" applyProtection="1">
      <alignment horizontal="center"/>
      <protection locked="0"/>
    </xf>
    <xf numFmtId="4" fontId="13" fillId="0" borderId="22" xfId="0" applyNumberFormat="1" applyFont="1" applyBorder="1" applyAlignment="1" applyProtection="1">
      <alignment horizontal="center"/>
      <protection locked="0"/>
    </xf>
    <xf numFmtId="44" fontId="10" fillId="0" borderId="23" xfId="53" applyNumberFormat="1" applyFont="1" applyBorder="1" applyAlignment="1" applyProtection="1">
      <alignment horizontal="center"/>
      <protection locked="0"/>
    </xf>
    <xf numFmtId="4" fontId="13" fillId="0" borderId="0" xfId="0" applyNumberFormat="1" applyFont="1" applyBorder="1" applyAlignment="1" applyProtection="1">
      <alignment horizontal="center"/>
      <protection locked="0"/>
    </xf>
    <xf numFmtId="44" fontId="10" fillId="0" borderId="12" xfId="53" applyNumberFormat="1" applyFont="1" applyBorder="1" applyAlignment="1" applyProtection="1">
      <alignment horizontal="center"/>
      <protection locked="0"/>
    </xf>
    <xf numFmtId="4" fontId="10" fillId="0" borderId="0" xfId="0" applyNumberFormat="1" applyFont="1" applyBorder="1" applyAlignment="1" applyProtection="1">
      <alignment horizontal="center"/>
      <protection locked="0"/>
    </xf>
    <xf numFmtId="2" fontId="40" fillId="0" borderId="0" xfId="0" applyNumberFormat="1" applyFont="1" applyFill="1" applyBorder="1" applyAlignment="1" applyProtection="1">
      <alignment horizontal="center"/>
      <protection locked="0"/>
    </xf>
    <xf numFmtId="4" fontId="5" fillId="0" borderId="0" xfId="53" applyNumberFormat="1" applyFont="1" applyBorder="1" applyAlignment="1" applyProtection="1">
      <alignment horizontal="center"/>
      <protection locked="0"/>
    </xf>
    <xf numFmtId="44" fontId="7" fillId="0" borderId="12" xfId="53" applyNumberFormat="1" applyFont="1" applyBorder="1" applyAlignment="1" applyProtection="1">
      <alignment horizontal="center"/>
      <protection locked="0"/>
    </xf>
    <xf numFmtId="44" fontId="3" fillId="0" borderId="0" xfId="53" applyNumberFormat="1" applyFont="1" applyBorder="1" applyAlignment="1" applyProtection="1">
      <alignment horizontal="right"/>
      <protection locked="0"/>
    </xf>
    <xf numFmtId="4" fontId="5" fillId="0" borderId="13" xfId="53" applyNumberFormat="1" applyFont="1" applyBorder="1" applyAlignment="1" applyProtection="1">
      <alignment horizontal="center"/>
      <protection locked="0"/>
    </xf>
    <xf numFmtId="0" fontId="4" fillId="0" borderId="0" xfId="0" applyFont="1" applyBorder="1" applyAlignment="1" applyProtection="1">
      <alignment horizontal="right"/>
      <protection locked="0"/>
    </xf>
    <xf numFmtId="0" fontId="40" fillId="0" borderId="0" xfId="0" applyFont="1" applyBorder="1" applyAlignment="1" applyProtection="1">
      <alignment horizontal="center" vertical="center"/>
      <protection locked="0"/>
    </xf>
    <xf numFmtId="0" fontId="41" fillId="0" borderId="0" xfId="0" applyFont="1" applyBorder="1" applyAlignment="1" applyProtection="1">
      <alignment wrapText="1"/>
      <protection locked="0"/>
    </xf>
    <xf numFmtId="4" fontId="7" fillId="0" borderId="0" xfId="0" applyNumberFormat="1" applyFont="1" applyBorder="1" applyAlignment="1" applyProtection="1">
      <alignment horizontal="center"/>
      <protection locked="0"/>
    </xf>
    <xf numFmtId="0" fontId="8" fillId="0" borderId="0" xfId="0" applyFont="1" applyBorder="1" applyAlignment="1" applyProtection="1">
      <alignment horizontal="center"/>
      <protection locked="0"/>
    </xf>
    <xf numFmtId="4" fontId="5" fillId="0" borderId="0" xfId="0" applyNumberFormat="1" applyFont="1" applyBorder="1" applyAlignment="1" applyProtection="1">
      <alignment horizontal="center"/>
      <protection locked="0"/>
    </xf>
    <xf numFmtId="0" fontId="40" fillId="0" borderId="0" xfId="0" applyFont="1" applyBorder="1" applyAlignment="1" applyProtection="1">
      <alignment horizontal="center"/>
      <protection locked="0"/>
    </xf>
    <xf numFmtId="0" fontId="40" fillId="0" borderId="0" xfId="0" applyFont="1" applyAlignment="1" applyProtection="1">
      <alignment/>
      <protection locked="0"/>
    </xf>
    <xf numFmtId="4" fontId="8" fillId="0" borderId="0" xfId="0" applyNumberFormat="1" applyFont="1" applyAlignment="1" applyProtection="1">
      <alignment horizontal="center"/>
      <protection locked="0"/>
    </xf>
    <xf numFmtId="0" fontId="40" fillId="0" borderId="0" xfId="0" applyFont="1" applyAlignment="1" applyProtection="1">
      <alignment horizontal="center" vertical="center"/>
      <protection locked="0"/>
    </xf>
    <xf numFmtId="0" fontId="40" fillId="0" borderId="24" xfId="0" applyFont="1" applyBorder="1" applyAlignment="1" applyProtection="1">
      <alignment horizontal="center" vertical="center"/>
      <protection hidden="1"/>
    </xf>
    <xf numFmtId="0" fontId="40" fillId="0" borderId="25" xfId="0" applyFont="1" applyBorder="1" applyAlignment="1" applyProtection="1">
      <alignment horizontal="center" vertical="center"/>
      <protection hidden="1"/>
    </xf>
    <xf numFmtId="0" fontId="13" fillId="0" borderId="24" xfId="0" applyFont="1" applyBorder="1" applyAlignment="1" applyProtection="1">
      <alignment horizontal="center" vertical="center"/>
      <protection hidden="1"/>
    </xf>
    <xf numFmtId="0" fontId="13" fillId="0" borderId="26" xfId="0" applyFont="1" applyBorder="1" applyAlignment="1" applyProtection="1">
      <alignment horizontal="center" vertical="center"/>
      <protection hidden="1"/>
    </xf>
    <xf numFmtId="0" fontId="13" fillId="0" borderId="22" xfId="0" applyFont="1" applyBorder="1" applyAlignment="1" applyProtection="1">
      <alignment/>
      <protection hidden="1"/>
    </xf>
    <xf numFmtId="4" fontId="13" fillId="0" borderId="22" xfId="0" applyNumberFormat="1" applyFont="1" applyBorder="1" applyAlignment="1" applyProtection="1">
      <alignment horizontal="center"/>
      <protection hidden="1"/>
    </xf>
    <xf numFmtId="0" fontId="13" fillId="0" borderId="0" xfId="0" applyFont="1" applyBorder="1" applyAlignment="1" applyProtection="1">
      <alignment/>
      <protection hidden="1"/>
    </xf>
    <xf numFmtId="4" fontId="13" fillId="0" borderId="0" xfId="0" applyNumberFormat="1" applyFont="1" applyBorder="1" applyAlignment="1" applyProtection="1">
      <alignment horizontal="center"/>
      <protection hidden="1"/>
    </xf>
    <xf numFmtId="0" fontId="10" fillId="0" borderId="24" xfId="0" applyFont="1" applyBorder="1" applyAlignment="1" applyProtection="1">
      <alignment horizontal="center" vertical="center"/>
      <protection hidden="1"/>
    </xf>
    <xf numFmtId="0" fontId="10" fillId="0" borderId="0" xfId="0" applyFont="1" applyBorder="1" applyAlignment="1" applyProtection="1">
      <alignment horizontal="left" wrapText="1"/>
      <protection hidden="1"/>
    </xf>
    <xf numFmtId="2" fontId="13" fillId="0" borderId="0" xfId="0" applyNumberFormat="1" applyFont="1" applyFill="1" applyBorder="1" applyAlignment="1" applyProtection="1">
      <alignment horizontal="center"/>
      <protection hidden="1"/>
    </xf>
    <xf numFmtId="0" fontId="10" fillId="0" borderId="0" xfId="0" applyFont="1" applyBorder="1" applyAlignment="1" applyProtection="1">
      <alignment horizontal="center"/>
      <protection hidden="1"/>
    </xf>
    <xf numFmtId="4" fontId="10" fillId="0" borderId="0" xfId="0" applyNumberFormat="1" applyFont="1" applyBorder="1" applyAlignment="1" applyProtection="1">
      <alignment horizontal="center"/>
      <protection hidden="1"/>
    </xf>
    <xf numFmtId="0" fontId="42" fillId="0" borderId="0" xfId="0" applyFont="1" applyFill="1" applyBorder="1" applyAlignment="1" applyProtection="1">
      <alignment wrapText="1"/>
      <protection hidden="1"/>
    </xf>
    <xf numFmtId="2" fontId="40" fillId="0" borderId="0" xfId="0" applyNumberFormat="1" applyFont="1" applyFill="1" applyBorder="1" applyAlignment="1" applyProtection="1">
      <alignment horizontal="center"/>
      <protection hidden="1"/>
    </xf>
    <xf numFmtId="0" fontId="42" fillId="0" borderId="0" xfId="0" applyFont="1" applyFill="1" applyBorder="1" applyAlignment="1" applyProtection="1">
      <alignment horizontal="center"/>
      <protection hidden="1"/>
    </xf>
    <xf numFmtId="4" fontId="5" fillId="0" borderId="0" xfId="53" applyNumberFormat="1" applyFont="1" applyBorder="1" applyAlignment="1" applyProtection="1">
      <alignment horizontal="center"/>
      <protection hidden="1"/>
    </xf>
    <xf numFmtId="0" fontId="42" fillId="0" borderId="0" xfId="0" applyFont="1" applyBorder="1" applyAlignment="1" applyProtection="1">
      <alignment horizontal="center"/>
      <protection hidden="1"/>
    </xf>
    <xf numFmtId="0" fontId="42" fillId="0" borderId="13" xfId="0" applyFont="1" applyFill="1" applyBorder="1" applyAlignment="1" applyProtection="1">
      <alignment wrapText="1"/>
      <protection hidden="1"/>
    </xf>
    <xf numFmtId="2" fontId="40" fillId="0" borderId="13" xfId="0" applyNumberFormat="1" applyFont="1" applyFill="1" applyBorder="1" applyAlignment="1" applyProtection="1">
      <alignment horizontal="center"/>
      <protection hidden="1"/>
    </xf>
    <xf numFmtId="0" fontId="42" fillId="0" borderId="13" xfId="0" applyFont="1" applyBorder="1" applyAlignment="1" applyProtection="1">
      <alignment horizontal="center"/>
      <protection hidden="1"/>
    </xf>
    <xf numFmtId="4" fontId="5" fillId="0" borderId="13" xfId="53" applyNumberFormat="1" applyFont="1" applyBorder="1" applyAlignment="1" applyProtection="1">
      <alignment horizontal="center"/>
      <protection hidden="1"/>
    </xf>
    <xf numFmtId="4" fontId="16" fillId="0" borderId="0" xfId="0" applyNumberFormat="1" applyFont="1" applyBorder="1" applyAlignment="1" applyProtection="1">
      <alignment horizontal="right"/>
      <protection locked="0"/>
    </xf>
    <xf numFmtId="0" fontId="43" fillId="0" borderId="12" xfId="0" applyFont="1" applyBorder="1" applyAlignment="1" applyProtection="1">
      <alignment horizontal="left"/>
      <protection locked="0"/>
    </xf>
    <xf numFmtId="4" fontId="17" fillId="0" borderId="0" xfId="0" applyNumberFormat="1" applyFont="1" applyBorder="1" applyAlignment="1" applyProtection="1">
      <alignment horizontal="center"/>
      <protection locked="0"/>
    </xf>
    <xf numFmtId="0" fontId="17" fillId="0" borderId="12" xfId="0" applyFont="1" applyBorder="1" applyAlignment="1" applyProtection="1">
      <alignment horizontal="center"/>
      <protection locked="0"/>
    </xf>
    <xf numFmtId="39" fontId="9" fillId="0" borderId="0" xfId="53" applyNumberFormat="1" applyFont="1" applyBorder="1" applyAlignment="1" applyProtection="1">
      <alignment horizontal="right"/>
      <protection locked="0"/>
    </xf>
    <xf numFmtId="0" fontId="40" fillId="0" borderId="0" xfId="0" applyFont="1" applyBorder="1" applyAlignment="1" applyProtection="1">
      <alignment horizontal="center"/>
      <protection locked="0"/>
    </xf>
    <xf numFmtId="0" fontId="10" fillId="0" borderId="22" xfId="0" applyFont="1" applyFill="1" applyBorder="1" applyAlignment="1" applyProtection="1">
      <alignment horizontal="center"/>
      <protection hidden="1"/>
    </xf>
    <xf numFmtId="0" fontId="10" fillId="0" borderId="0" xfId="0" applyFont="1" applyFill="1" applyBorder="1" applyAlignment="1" applyProtection="1">
      <alignment horizontal="center"/>
      <protection hidden="1"/>
    </xf>
    <xf numFmtId="0" fontId="40" fillId="0" borderId="0" xfId="0" applyFont="1" applyFill="1" applyBorder="1" applyAlignment="1" applyProtection="1">
      <alignment horizontal="center"/>
      <protection locked="0"/>
    </xf>
    <xf numFmtId="0" fontId="40" fillId="0" borderId="0" xfId="0" applyFont="1" applyFill="1" applyAlignment="1" applyProtection="1">
      <alignment horizontal="center"/>
      <protection locked="0"/>
    </xf>
    <xf numFmtId="4" fontId="11" fillId="0" borderId="0" xfId="53" applyNumberFormat="1" applyFont="1" applyBorder="1" applyAlignment="1" applyProtection="1">
      <alignment horizontal="right"/>
      <protection locked="0"/>
    </xf>
    <xf numFmtId="0" fontId="40" fillId="0" borderId="0" xfId="0" applyFont="1" applyBorder="1" applyAlignment="1" applyProtection="1">
      <alignment horizontal="center"/>
      <protection locked="0"/>
    </xf>
    <xf numFmtId="4" fontId="11" fillId="0" borderId="0" xfId="0" applyNumberFormat="1" applyFont="1" applyBorder="1" applyAlignment="1" applyProtection="1">
      <alignment horizontal="right"/>
      <protection locked="0"/>
    </xf>
    <xf numFmtId="0" fontId="6" fillId="0" borderId="22"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42" fillId="0" borderId="0" xfId="0" applyFont="1" applyBorder="1" applyAlignment="1" applyProtection="1">
      <alignment horizontal="center"/>
      <protection locked="0"/>
    </xf>
    <xf numFmtId="0" fontId="40" fillId="0" borderId="0" xfId="0" applyFont="1" applyAlignment="1" applyProtection="1">
      <alignment horizontal="center"/>
      <protection locked="0"/>
    </xf>
    <xf numFmtId="0" fontId="4" fillId="0" borderId="0" xfId="0" applyFont="1" applyAlignment="1" applyProtection="1">
      <alignment horizontal="justify" vertical="justify"/>
      <protection locked="0"/>
    </xf>
    <xf numFmtId="44" fontId="10" fillId="34" borderId="19" xfId="53" applyNumberFormat="1" applyFont="1" applyFill="1" applyBorder="1" applyAlignment="1" applyProtection="1">
      <alignment horizontal="center" vertical="center"/>
      <protection locked="0"/>
    </xf>
    <xf numFmtId="4" fontId="6" fillId="0" borderId="27" xfId="57" applyNumberFormat="1" applyFont="1" applyBorder="1" applyAlignment="1" applyProtection="1">
      <alignment/>
      <protection locked="0"/>
    </xf>
    <xf numFmtId="4" fontId="6" fillId="0" borderId="27" xfId="57" applyNumberFormat="1" applyFont="1" applyBorder="1" applyAlignment="1" applyProtection="1">
      <alignment vertical="center"/>
      <protection locked="0"/>
    </xf>
    <xf numFmtId="4" fontId="10" fillId="34" borderId="27" xfId="0" applyNumberFormat="1" applyFont="1" applyFill="1" applyBorder="1" applyAlignment="1" applyProtection="1">
      <alignment/>
      <protection locked="0"/>
    </xf>
    <xf numFmtId="4" fontId="6" fillId="34" borderId="27" xfId="53" applyNumberFormat="1" applyFont="1" applyFill="1" applyBorder="1" applyAlignment="1" applyProtection="1">
      <alignment/>
      <protection locked="0"/>
    </xf>
    <xf numFmtId="4" fontId="6" fillId="34" borderId="27" xfId="57" applyNumberFormat="1" applyFont="1" applyFill="1" applyBorder="1" applyAlignment="1" applyProtection="1">
      <alignment vertical="center"/>
      <protection locked="0"/>
    </xf>
    <xf numFmtId="4" fontId="6" fillId="34" borderId="21" xfId="53" applyNumberFormat="1" applyFont="1" applyFill="1" applyBorder="1" applyAlignment="1" applyProtection="1">
      <alignment/>
      <protection locked="0"/>
    </xf>
    <xf numFmtId="4" fontId="10" fillId="34" borderId="21" xfId="0" applyNumberFormat="1" applyFont="1" applyFill="1" applyBorder="1" applyAlignment="1" applyProtection="1">
      <alignment/>
      <protection locked="0"/>
    </xf>
    <xf numFmtId="4" fontId="6" fillId="34" borderId="21" xfId="0" applyNumberFormat="1" applyFont="1" applyFill="1" applyBorder="1" applyAlignment="1" applyProtection="1">
      <alignment/>
      <protection locked="0"/>
    </xf>
    <xf numFmtId="4" fontId="6" fillId="0" borderId="21" xfId="0" applyNumberFormat="1" applyFont="1" applyFill="1" applyBorder="1" applyAlignment="1" applyProtection="1">
      <alignment horizontal="center"/>
      <protection locked="0"/>
    </xf>
    <xf numFmtId="44" fontId="10" fillId="0" borderId="19" xfId="53" applyNumberFormat="1" applyFont="1" applyFill="1" applyBorder="1" applyAlignment="1" applyProtection="1">
      <alignment horizontal="center"/>
      <protection locked="0"/>
    </xf>
    <xf numFmtId="44" fontId="21" fillId="0" borderId="28" xfId="57" applyNumberFormat="1" applyFont="1" applyFill="1" applyBorder="1" applyAlignment="1" applyProtection="1">
      <alignment horizontal="center"/>
      <protection locked="0"/>
    </xf>
    <xf numFmtId="4" fontId="6" fillId="0" borderId="29" xfId="0" applyNumberFormat="1" applyFont="1" applyFill="1" applyBorder="1" applyAlignment="1" applyProtection="1">
      <alignment horizontal="center"/>
      <protection locked="0"/>
    </xf>
    <xf numFmtId="44" fontId="21" fillId="0" borderId="19" xfId="57" applyNumberFormat="1" applyFont="1" applyFill="1" applyBorder="1" applyAlignment="1" applyProtection="1">
      <alignment horizontal="center"/>
      <protection locked="0"/>
    </xf>
    <xf numFmtId="4" fontId="6" fillId="0" borderId="27" xfId="57" applyNumberFormat="1" applyFont="1" applyBorder="1" applyAlignment="1" applyProtection="1">
      <alignment horizontal="right"/>
      <protection locked="0"/>
    </xf>
    <xf numFmtId="4" fontId="6" fillId="0" borderId="27" xfId="0" applyNumberFormat="1" applyFont="1" applyFill="1" applyBorder="1" applyAlignment="1" applyProtection="1">
      <alignment horizontal="center"/>
      <protection locked="0"/>
    </xf>
    <xf numFmtId="44" fontId="10" fillId="33" borderId="19" xfId="57" applyNumberFormat="1" applyFont="1" applyFill="1" applyBorder="1" applyAlignment="1" applyProtection="1">
      <alignment horizontal="center"/>
      <protection locked="0"/>
    </xf>
    <xf numFmtId="4" fontId="9" fillId="0" borderId="0" xfId="0" applyNumberFormat="1" applyFont="1" applyBorder="1" applyAlignment="1" applyProtection="1">
      <alignment horizontal="right"/>
      <protection locked="0"/>
    </xf>
    <xf numFmtId="44" fontId="10" fillId="0" borderId="19" xfId="57" applyNumberFormat="1" applyFont="1" applyFill="1" applyBorder="1" applyAlignment="1" applyProtection="1">
      <alignment horizontal="center"/>
      <protection locked="0"/>
    </xf>
    <xf numFmtId="4" fontId="6" fillId="0" borderId="27" xfId="57" applyNumberFormat="1" applyFont="1" applyBorder="1" applyAlignment="1" applyProtection="1">
      <alignment horizontal="right" vertical="center"/>
      <protection locked="0"/>
    </xf>
    <xf numFmtId="4" fontId="6" fillId="34" borderId="27" xfId="0" applyNumberFormat="1" applyFont="1" applyFill="1" applyBorder="1" applyAlignment="1" applyProtection="1">
      <alignment/>
      <protection locked="0"/>
    </xf>
    <xf numFmtId="4" fontId="17" fillId="0" borderId="0" xfId="0" applyNumberFormat="1" applyFont="1" applyBorder="1" applyAlignment="1" applyProtection="1">
      <alignment horizontal="justify" vertical="justify"/>
      <protection locked="0"/>
    </xf>
    <xf numFmtId="4" fontId="10" fillId="33" borderId="30" xfId="0" applyNumberFormat="1" applyFont="1" applyFill="1" applyBorder="1" applyAlignment="1" applyProtection="1">
      <alignment horizontal="center"/>
      <protection locked="0"/>
    </xf>
    <xf numFmtId="4" fontId="6" fillId="34" borderId="27" xfId="57" applyNumberFormat="1" applyFont="1" applyFill="1" applyBorder="1" applyAlignment="1" applyProtection="1">
      <alignment horizontal="right"/>
      <protection locked="0"/>
    </xf>
    <xf numFmtId="4" fontId="10" fillId="34" borderId="27" xfId="0" applyNumberFormat="1" applyFont="1" applyFill="1" applyBorder="1" applyAlignment="1" applyProtection="1">
      <alignment horizontal="right"/>
      <protection locked="0"/>
    </xf>
    <xf numFmtId="4" fontId="6" fillId="34" borderId="27" xfId="53" applyNumberFormat="1" applyFont="1" applyFill="1" applyBorder="1" applyAlignment="1" applyProtection="1">
      <alignment horizontal="right"/>
      <protection locked="0"/>
    </xf>
    <xf numFmtId="4" fontId="6" fillId="34" borderId="27" xfId="0" applyNumberFormat="1" applyFont="1" applyFill="1" applyBorder="1" applyAlignment="1" applyProtection="1">
      <alignment horizontal="right" vertical="center"/>
      <protection locked="0"/>
    </xf>
    <xf numFmtId="4" fontId="6" fillId="34" borderId="27" xfId="0" applyNumberFormat="1" applyFont="1" applyFill="1" applyBorder="1" applyAlignment="1" applyProtection="1">
      <alignment horizontal="right"/>
      <protection locked="0"/>
    </xf>
    <xf numFmtId="4" fontId="65" fillId="0" borderId="21" xfId="0" applyNumberFormat="1" applyFont="1" applyBorder="1" applyAlignment="1" applyProtection="1">
      <alignment horizontal="right" vertical="center"/>
      <protection locked="0"/>
    </xf>
    <xf numFmtId="4" fontId="6" fillId="34" borderId="27" xfId="53" applyNumberFormat="1" applyFont="1" applyFill="1" applyBorder="1" applyAlignment="1" applyProtection="1">
      <alignment horizontal="right" vertical="center"/>
      <protection locked="0"/>
    </xf>
    <xf numFmtId="4" fontId="6" fillId="34" borderId="21" xfId="53" applyNumberFormat="1" applyFont="1" applyFill="1" applyBorder="1" applyAlignment="1" applyProtection="1">
      <alignment horizontal="right"/>
      <protection locked="0"/>
    </xf>
    <xf numFmtId="4" fontId="6" fillId="34" borderId="21" xfId="53" applyNumberFormat="1" applyFont="1" applyFill="1" applyBorder="1" applyAlignment="1" applyProtection="1">
      <alignment horizontal="right" vertical="center"/>
      <protection locked="0"/>
    </xf>
    <xf numFmtId="4" fontId="10" fillId="34" borderId="21" xfId="0" applyNumberFormat="1" applyFont="1" applyFill="1" applyBorder="1" applyAlignment="1" applyProtection="1">
      <alignment horizontal="right"/>
      <protection locked="0"/>
    </xf>
    <xf numFmtId="4" fontId="6" fillId="34" borderId="21" xfId="0" applyNumberFormat="1" applyFont="1" applyFill="1" applyBorder="1" applyAlignment="1" applyProtection="1">
      <alignment horizontal="right"/>
      <protection locked="0"/>
    </xf>
    <xf numFmtId="0" fontId="66" fillId="0" borderId="21" xfId="0" applyFont="1" applyBorder="1" applyAlignment="1" applyProtection="1">
      <alignment horizontal="center" vertical="center" wrapText="1"/>
      <protection locked="0"/>
    </xf>
    <xf numFmtId="4" fontId="6" fillId="0" borderId="21" xfId="0" applyNumberFormat="1" applyFont="1" applyFill="1" applyBorder="1" applyAlignment="1" applyProtection="1">
      <alignment horizontal="center" vertical="center"/>
      <protection locked="0"/>
    </xf>
    <xf numFmtId="10" fontId="6" fillId="0" borderId="21" xfId="0" applyNumberFormat="1" applyFont="1" applyBorder="1" applyAlignment="1" applyProtection="1">
      <alignment horizontal="center"/>
      <protection locked="0"/>
    </xf>
    <xf numFmtId="0" fontId="40" fillId="0" borderId="31" xfId="0" applyFont="1" applyBorder="1" applyAlignment="1" applyProtection="1">
      <alignment horizontal="center" vertical="center"/>
      <protection/>
    </xf>
    <xf numFmtId="0" fontId="40" fillId="0" borderId="10" xfId="0" applyFont="1" applyBorder="1" applyAlignment="1" applyProtection="1">
      <alignment/>
      <protection/>
    </xf>
    <xf numFmtId="0" fontId="40" fillId="0" borderId="10" xfId="0" applyFont="1" applyFill="1" applyBorder="1" applyAlignment="1" applyProtection="1">
      <alignment horizontal="center"/>
      <protection/>
    </xf>
    <xf numFmtId="0" fontId="40" fillId="0" borderId="10" xfId="0" applyFont="1" applyBorder="1" applyAlignment="1" applyProtection="1">
      <alignment horizontal="center"/>
      <protection/>
    </xf>
    <xf numFmtId="0" fontId="40" fillId="0" borderId="24" xfId="0" applyFont="1" applyBorder="1" applyAlignment="1" applyProtection="1">
      <alignment horizontal="center" vertical="center"/>
      <protection/>
    </xf>
    <xf numFmtId="0" fontId="40" fillId="0" borderId="0" xfId="0" applyFont="1" applyBorder="1" applyAlignment="1" applyProtection="1">
      <alignment/>
      <protection/>
    </xf>
    <xf numFmtId="0" fontId="40" fillId="0" borderId="0" xfId="0" applyFont="1" applyFill="1" applyBorder="1" applyAlignment="1" applyProtection="1">
      <alignment horizontal="center"/>
      <protection/>
    </xf>
    <xf numFmtId="0" fontId="40" fillId="0" borderId="0" xfId="0" applyFont="1" applyBorder="1" applyAlignment="1" applyProtection="1">
      <alignment horizontal="center"/>
      <protection/>
    </xf>
    <xf numFmtId="0" fontId="45" fillId="0" borderId="0" xfId="0" applyFont="1" applyBorder="1" applyAlignment="1" applyProtection="1">
      <alignment/>
      <protection/>
    </xf>
    <xf numFmtId="0" fontId="15" fillId="0" borderId="24" xfId="0" applyFont="1" applyBorder="1" applyAlignment="1" applyProtection="1">
      <alignment horizontal="justify" vertical="justify"/>
      <protection/>
    </xf>
    <xf numFmtId="0" fontId="16" fillId="0" borderId="16" xfId="0" applyFont="1" applyBorder="1" applyAlignment="1" applyProtection="1">
      <alignment horizontal="justify" vertical="justify"/>
      <protection/>
    </xf>
    <xf numFmtId="0" fontId="15" fillId="0" borderId="0" xfId="0" applyFont="1" applyFill="1" applyBorder="1" applyAlignment="1" applyProtection="1">
      <alignment horizontal="justify" vertical="justify"/>
      <protection/>
    </xf>
    <xf numFmtId="0" fontId="15" fillId="0" borderId="0" xfId="0" applyFont="1" applyBorder="1" applyAlignment="1" applyProtection="1">
      <alignment horizontal="justify" vertical="justify"/>
      <protection/>
    </xf>
    <xf numFmtId="0" fontId="15" fillId="0" borderId="24" xfId="0" applyFont="1" applyBorder="1" applyAlignment="1" applyProtection="1">
      <alignment horizontal="center" vertical="center"/>
      <protection/>
    </xf>
    <xf numFmtId="0" fontId="16" fillId="0" borderId="16" xfId="0" applyFont="1" applyBorder="1" applyAlignment="1" applyProtection="1">
      <alignment/>
      <protection/>
    </xf>
    <xf numFmtId="0" fontId="15" fillId="0" borderId="0" xfId="0" applyFont="1" applyFill="1" applyBorder="1" applyAlignment="1" applyProtection="1">
      <alignment horizontal="center"/>
      <protection/>
    </xf>
    <xf numFmtId="0" fontId="15" fillId="0" borderId="0" xfId="0" applyFont="1" applyBorder="1" applyAlignment="1" applyProtection="1">
      <alignment horizontal="center"/>
      <protection/>
    </xf>
    <xf numFmtId="0" fontId="15" fillId="0" borderId="16" xfId="0" applyFont="1" applyBorder="1" applyAlignment="1" applyProtection="1">
      <alignment/>
      <protection/>
    </xf>
    <xf numFmtId="0" fontId="40" fillId="0" borderId="25" xfId="0" applyFont="1" applyBorder="1" applyAlignment="1" applyProtection="1">
      <alignment horizontal="center" vertical="center"/>
      <protection/>
    </xf>
    <xf numFmtId="0" fontId="40" fillId="0" borderId="13" xfId="0" applyFont="1" applyBorder="1" applyAlignment="1" applyProtection="1">
      <alignment/>
      <protection/>
    </xf>
    <xf numFmtId="0" fontId="40" fillId="0" borderId="13" xfId="0" applyFont="1" applyFill="1" applyBorder="1" applyAlignment="1" applyProtection="1">
      <alignment horizontal="center"/>
      <protection/>
    </xf>
    <xf numFmtId="0" fontId="40" fillId="0" borderId="13" xfId="0" applyFont="1" applyBorder="1" applyAlignment="1" applyProtection="1">
      <alignment horizontal="center"/>
      <protection/>
    </xf>
    <xf numFmtId="0" fontId="10" fillId="33" borderId="32" xfId="0" applyFont="1" applyFill="1" applyBorder="1" applyAlignment="1" applyProtection="1">
      <alignment horizontal="center" vertical="center"/>
      <protection/>
    </xf>
    <xf numFmtId="0" fontId="10" fillId="33" borderId="33" xfId="0" applyFont="1" applyFill="1" applyBorder="1" applyAlignment="1" applyProtection="1">
      <alignment horizontal="center"/>
      <protection/>
    </xf>
    <xf numFmtId="0" fontId="9" fillId="0" borderId="34" xfId="0" applyFont="1" applyBorder="1" applyAlignment="1" applyProtection="1">
      <alignment horizontal="center" vertical="center"/>
      <protection/>
    </xf>
    <xf numFmtId="0" fontId="10" fillId="0" borderId="29" xfId="0" applyFont="1" applyFill="1" applyBorder="1" applyAlignment="1" applyProtection="1">
      <alignment horizontal="left"/>
      <protection/>
    </xf>
    <xf numFmtId="0" fontId="6" fillId="0" borderId="29" xfId="0" applyFont="1" applyFill="1" applyBorder="1" applyAlignment="1" applyProtection="1">
      <alignment horizontal="center"/>
      <protection/>
    </xf>
    <xf numFmtId="0" fontId="6" fillId="0" borderId="29" xfId="0" applyFont="1" applyBorder="1" applyAlignment="1" applyProtection="1">
      <alignment horizontal="center"/>
      <protection/>
    </xf>
    <xf numFmtId="2" fontId="12" fillId="0" borderId="34" xfId="0" applyNumberFormat="1" applyFont="1" applyBorder="1" applyAlignment="1" applyProtection="1">
      <alignment horizontal="center" vertical="center"/>
      <protection/>
    </xf>
    <xf numFmtId="0" fontId="6" fillId="0" borderId="21" xfId="0" applyFont="1" applyBorder="1" applyAlignment="1" applyProtection="1">
      <alignment wrapText="1"/>
      <protection/>
    </xf>
    <xf numFmtId="2" fontId="13" fillId="0" borderId="21" xfId="0" applyNumberFormat="1" applyFont="1" applyFill="1" applyBorder="1" applyAlignment="1" applyProtection="1">
      <alignment horizontal="center" vertical="center"/>
      <protection/>
    </xf>
    <xf numFmtId="0" fontId="13" fillId="0" borderId="21" xfId="0" applyFont="1" applyBorder="1" applyAlignment="1" applyProtection="1">
      <alignment horizontal="center" vertical="center"/>
      <protection/>
    </xf>
    <xf numFmtId="2" fontId="13" fillId="0" borderId="21" xfId="0" applyNumberFormat="1" applyFont="1" applyFill="1" applyBorder="1" applyAlignment="1" applyProtection="1">
      <alignment horizontal="center"/>
      <protection/>
    </xf>
    <xf numFmtId="2" fontId="13" fillId="34" borderId="21" xfId="0" applyNumberFormat="1" applyFont="1" applyFill="1" applyBorder="1" applyAlignment="1" applyProtection="1">
      <alignment horizontal="center"/>
      <protection/>
    </xf>
    <xf numFmtId="0" fontId="12" fillId="0" borderId="34" xfId="0" applyFont="1" applyBorder="1" applyAlignment="1" applyProtection="1">
      <alignment horizontal="center" vertical="center"/>
      <protection/>
    </xf>
    <xf numFmtId="0" fontId="10" fillId="0" borderId="21" xfId="0" applyFont="1" applyBorder="1" applyAlignment="1" applyProtection="1">
      <alignment horizontal="right" wrapText="1"/>
      <protection/>
    </xf>
    <xf numFmtId="0" fontId="13" fillId="0" borderId="21" xfId="0" applyFont="1" applyBorder="1" applyAlignment="1" applyProtection="1">
      <alignment horizontal="center"/>
      <protection/>
    </xf>
    <xf numFmtId="0" fontId="18" fillId="0" borderId="34" xfId="0" applyFont="1" applyBorder="1" applyAlignment="1" applyProtection="1">
      <alignment horizontal="center" vertical="center"/>
      <protection/>
    </xf>
    <xf numFmtId="0" fontId="10" fillId="0" borderId="21" xfId="0" applyFont="1" applyBorder="1" applyAlignment="1" applyProtection="1">
      <alignment horizontal="left" wrapText="1"/>
      <protection/>
    </xf>
    <xf numFmtId="0" fontId="6" fillId="0" borderId="21" xfId="0" applyFont="1" applyBorder="1" applyAlignment="1" applyProtection="1">
      <alignment horizontal="left" wrapText="1"/>
      <protection/>
    </xf>
    <xf numFmtId="0" fontId="13" fillId="0" borderId="34" xfId="0" applyFont="1" applyBorder="1" applyAlignment="1" applyProtection="1">
      <alignment horizontal="center" vertical="center"/>
      <protection/>
    </xf>
    <xf numFmtId="0" fontId="6" fillId="0" borderId="21" xfId="0" applyFont="1" applyBorder="1" applyAlignment="1" applyProtection="1">
      <alignment horizontal="center"/>
      <protection/>
    </xf>
    <xf numFmtId="0" fontId="10" fillId="0" borderId="21" xfId="0" applyFont="1" applyBorder="1" applyAlignment="1" applyProtection="1">
      <alignment wrapText="1"/>
      <protection/>
    </xf>
    <xf numFmtId="0" fontId="6" fillId="0" borderId="21" xfId="0" applyFont="1" applyBorder="1" applyAlignment="1" applyProtection="1">
      <alignment vertical="center" wrapText="1"/>
      <protection/>
    </xf>
    <xf numFmtId="0" fontId="6" fillId="0" borderId="21" xfId="0" applyFont="1" applyBorder="1" applyAlignment="1" applyProtection="1">
      <alignment horizontal="center" vertical="center"/>
      <protection/>
    </xf>
    <xf numFmtId="0" fontId="10" fillId="0" borderId="21" xfId="0" applyFont="1" applyBorder="1" applyAlignment="1" applyProtection="1">
      <alignment horizontal="center"/>
      <protection/>
    </xf>
    <xf numFmtId="0" fontId="13" fillId="0" borderId="21" xfId="0" applyFont="1" applyBorder="1" applyAlignment="1" applyProtection="1">
      <alignment wrapText="1"/>
      <protection/>
    </xf>
    <xf numFmtId="2" fontId="6" fillId="0" borderId="21" xfId="0" applyNumberFormat="1" applyFont="1" applyFill="1" applyBorder="1" applyAlignment="1" applyProtection="1">
      <alignment horizontal="center"/>
      <protection/>
    </xf>
    <xf numFmtId="0" fontId="6" fillId="0" borderId="21" xfId="0" applyFont="1" applyFill="1" applyBorder="1" applyAlignment="1" applyProtection="1">
      <alignment horizontal="center"/>
      <protection/>
    </xf>
    <xf numFmtId="0" fontId="6" fillId="0" borderId="21" xfId="0" applyFont="1" applyBorder="1" applyAlignment="1" applyProtection="1">
      <alignment horizontal="left" vertical="center" wrapText="1"/>
      <protection/>
    </xf>
    <xf numFmtId="0" fontId="6" fillId="0" borderId="21" xfId="0" applyFont="1" applyFill="1" applyBorder="1" applyAlignment="1" applyProtection="1">
      <alignment horizontal="center" vertical="center"/>
      <protection/>
    </xf>
    <xf numFmtId="43" fontId="6" fillId="0" borderId="34" xfId="49" applyFont="1" applyBorder="1" applyAlignment="1" applyProtection="1">
      <alignment horizontal="center" vertical="center"/>
      <protection/>
    </xf>
    <xf numFmtId="0" fontId="9" fillId="0" borderId="34" xfId="49" applyNumberFormat="1" applyFont="1" applyBorder="1" applyAlignment="1" applyProtection="1">
      <alignment horizontal="center" vertical="center"/>
      <protection/>
    </xf>
    <xf numFmtId="0" fontId="11" fillId="0" borderId="21" xfId="0" applyFont="1" applyBorder="1" applyAlignment="1" applyProtection="1">
      <alignment wrapText="1"/>
      <protection/>
    </xf>
    <xf numFmtId="0" fontId="11" fillId="0" borderId="21" xfId="0" applyFont="1" applyBorder="1" applyAlignment="1" applyProtection="1">
      <alignment horizontal="left" wrapText="1"/>
      <protection/>
    </xf>
    <xf numFmtId="0" fontId="11" fillId="0" borderId="21" xfId="0" applyFont="1" applyBorder="1" applyAlignment="1" applyProtection="1">
      <alignment horizontal="left" vertical="center" wrapText="1"/>
      <protection/>
    </xf>
    <xf numFmtId="2" fontId="13" fillId="34" borderId="21" xfId="0" applyNumberFormat="1" applyFont="1" applyFill="1" applyBorder="1" applyAlignment="1" applyProtection="1">
      <alignment horizontal="center" vertical="center"/>
      <protection/>
    </xf>
    <xf numFmtId="0" fontId="6" fillId="34" borderId="21" xfId="0" applyFont="1" applyFill="1" applyBorder="1" applyAlignment="1" applyProtection="1">
      <alignment horizontal="center" vertical="center"/>
      <protection/>
    </xf>
    <xf numFmtId="0" fontId="9" fillId="0" borderId="21" xfId="0" applyFont="1" applyBorder="1" applyAlignment="1" applyProtection="1">
      <alignment horizontal="left" wrapText="1"/>
      <protection/>
    </xf>
    <xf numFmtId="0" fontId="11" fillId="0" borderId="21" xfId="0" applyFont="1" applyBorder="1" applyAlignment="1" applyProtection="1">
      <alignment vertical="center" wrapText="1"/>
      <protection/>
    </xf>
    <xf numFmtId="2" fontId="12" fillId="0" borderId="21" xfId="0" applyNumberFormat="1" applyFont="1" applyFill="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0" fillId="0" borderId="21" xfId="0" applyFont="1" applyBorder="1" applyAlignment="1" applyProtection="1">
      <alignment/>
      <protection/>
    </xf>
    <xf numFmtId="0" fontId="14" fillId="0" borderId="34" xfId="0" applyFont="1" applyBorder="1" applyAlignment="1" applyProtection="1">
      <alignment horizontal="center" vertical="center"/>
      <protection/>
    </xf>
    <xf numFmtId="0" fontId="6" fillId="0" borderId="21" xfId="0" applyFont="1" applyBorder="1" applyAlignment="1" applyProtection="1">
      <alignment/>
      <protection/>
    </xf>
    <xf numFmtId="1" fontId="9" fillId="0" borderId="34" xfId="0" applyNumberFormat="1" applyFont="1" applyBorder="1" applyAlignment="1" applyProtection="1">
      <alignment horizontal="center" vertical="center"/>
      <protection/>
    </xf>
    <xf numFmtId="0" fontId="6" fillId="0" borderId="21" xfId="0" applyFont="1" applyFill="1" applyBorder="1" applyAlignment="1" applyProtection="1">
      <alignment wrapText="1"/>
      <protection/>
    </xf>
    <xf numFmtId="0" fontId="10" fillId="0" borderId="21" xfId="0" applyFont="1" applyBorder="1" applyAlignment="1" applyProtection="1">
      <alignment horizontal="right"/>
      <protection/>
    </xf>
    <xf numFmtId="0" fontId="13" fillId="33" borderId="34" xfId="0" applyFont="1" applyFill="1" applyBorder="1" applyAlignment="1" applyProtection="1">
      <alignment horizontal="center" vertical="center"/>
      <protection/>
    </xf>
    <xf numFmtId="0" fontId="10" fillId="33" borderId="21" xfId="0" applyFont="1" applyFill="1" applyBorder="1" applyAlignment="1" applyProtection="1">
      <alignment horizontal="right"/>
      <protection/>
    </xf>
    <xf numFmtId="2" fontId="13" fillId="33" borderId="21" xfId="0" applyNumberFormat="1" applyFont="1" applyFill="1" applyBorder="1" applyAlignment="1" applyProtection="1">
      <alignment horizontal="center"/>
      <protection/>
    </xf>
    <xf numFmtId="0" fontId="6" fillId="33" borderId="21" xfId="0" applyFont="1" applyFill="1" applyBorder="1" applyAlignment="1" applyProtection="1">
      <alignment horizontal="center"/>
      <protection/>
    </xf>
    <xf numFmtId="0" fontId="13" fillId="0" borderId="34" xfId="0" applyFont="1" applyFill="1" applyBorder="1" applyAlignment="1" applyProtection="1">
      <alignment horizontal="center" vertical="center"/>
      <protection/>
    </xf>
    <xf numFmtId="0" fontId="10" fillId="0" borderId="21" xfId="0" applyFont="1" applyFill="1" applyBorder="1" applyAlignment="1" applyProtection="1">
      <alignment horizontal="right"/>
      <protection/>
    </xf>
    <xf numFmtId="0" fontId="10" fillId="0" borderId="27" xfId="0" applyFont="1" applyFill="1" applyBorder="1" applyAlignment="1" applyProtection="1">
      <alignment horizontal="left" wrapText="1"/>
      <protection/>
    </xf>
    <xf numFmtId="0" fontId="66" fillId="0" borderId="21" xfId="0" applyFont="1" applyBorder="1" applyAlignment="1" applyProtection="1">
      <alignment horizontal="center" vertical="center" wrapText="1"/>
      <protection/>
    </xf>
    <xf numFmtId="0" fontId="14" fillId="0" borderId="34" xfId="0" applyFont="1" applyFill="1" applyBorder="1" applyAlignment="1" applyProtection="1">
      <alignment horizontal="center" vertical="center"/>
      <protection/>
    </xf>
    <xf numFmtId="0" fontId="10" fillId="0" borderId="21" xfId="0" applyFont="1" applyFill="1" applyBorder="1" applyAlignment="1" applyProtection="1">
      <alignment horizontal="left" vertical="center"/>
      <protection/>
    </xf>
    <xf numFmtId="2" fontId="13" fillId="0" borderId="29" xfId="0" applyNumberFormat="1" applyFont="1" applyFill="1" applyBorder="1" applyAlignment="1" applyProtection="1">
      <alignment horizontal="center"/>
      <protection/>
    </xf>
    <xf numFmtId="0" fontId="6" fillId="0" borderId="29" xfId="0" applyFont="1" applyFill="1" applyBorder="1" applyAlignment="1" applyProtection="1">
      <alignment/>
      <protection/>
    </xf>
    <xf numFmtId="0" fontId="6" fillId="0" borderId="21" xfId="0" applyFont="1" applyFill="1" applyBorder="1" applyAlignment="1" applyProtection="1">
      <alignment horizontal="left" vertical="center" wrapText="1"/>
      <protection/>
    </xf>
    <xf numFmtId="2" fontId="13" fillId="0" borderId="34" xfId="0" applyNumberFormat="1" applyFont="1" applyFill="1" applyBorder="1" applyAlignment="1" applyProtection="1">
      <alignment horizontal="center" vertical="center"/>
      <protection/>
    </xf>
    <xf numFmtId="4" fontId="6" fillId="0" borderId="21" xfId="0" applyNumberFormat="1" applyFont="1" applyFill="1" applyBorder="1" applyAlignment="1" applyProtection="1">
      <alignment horizontal="center" vertical="center"/>
      <protection/>
    </xf>
    <xf numFmtId="0" fontId="6" fillId="0" borderId="21" xfId="0" applyFont="1" applyFill="1" applyBorder="1" applyAlignment="1" applyProtection="1">
      <alignment horizontal="left" wrapText="1"/>
      <protection/>
    </xf>
    <xf numFmtId="0" fontId="10" fillId="0" borderId="21" xfId="0" applyFont="1" applyFill="1" applyBorder="1" applyAlignment="1" applyProtection="1">
      <alignment horizontal="left" wrapText="1"/>
      <protection/>
    </xf>
    <xf numFmtId="0" fontId="6" fillId="0" borderId="21" xfId="0" applyFont="1" applyFill="1" applyBorder="1" applyAlignment="1" applyProtection="1">
      <alignment horizontal="left" vertical="top" wrapText="1"/>
      <protection/>
    </xf>
    <xf numFmtId="0" fontId="6" fillId="33" borderId="21" xfId="0" applyFont="1" applyFill="1" applyBorder="1" applyAlignment="1" applyProtection="1">
      <alignment/>
      <protection/>
    </xf>
    <xf numFmtId="0" fontId="10" fillId="0" borderId="21" xfId="0" applyFont="1" applyFill="1" applyBorder="1" applyAlignment="1" applyProtection="1">
      <alignment/>
      <protection/>
    </xf>
    <xf numFmtId="1" fontId="6" fillId="0" borderId="34" xfId="0" applyNumberFormat="1" applyFont="1" applyBorder="1" applyAlignment="1" applyProtection="1">
      <alignment horizontal="center" vertical="center"/>
      <protection/>
    </xf>
    <xf numFmtId="1" fontId="10" fillId="0" borderId="34" xfId="0" applyNumberFormat="1" applyFont="1" applyBorder="1" applyAlignment="1" applyProtection="1">
      <alignment horizontal="center" vertical="center"/>
      <protection/>
    </xf>
    <xf numFmtId="0" fontId="10" fillId="33" borderId="21" xfId="0" applyFont="1" applyFill="1" applyBorder="1" applyAlignment="1" applyProtection="1">
      <alignment horizontal="center"/>
      <protection/>
    </xf>
    <xf numFmtId="0" fontId="40" fillId="0" borderId="0" xfId="0" applyFont="1" applyBorder="1" applyAlignment="1" applyProtection="1">
      <alignment horizontal="center"/>
      <protection locked="0"/>
    </xf>
    <xf numFmtId="4" fontId="15" fillId="0" borderId="35" xfId="0" applyNumberFormat="1" applyFont="1" applyBorder="1" applyAlignment="1" applyProtection="1">
      <alignment horizontal="center" vertical="center"/>
      <protection locked="0"/>
    </xf>
    <xf numFmtId="4" fontId="15" fillId="0" borderId="36" xfId="0" applyNumberFormat="1" applyFont="1" applyBorder="1" applyAlignment="1" applyProtection="1">
      <alignment horizontal="center" vertical="center"/>
      <protection locked="0"/>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Moneda [0] 2" xfId="55"/>
    <cellStyle name="Moneda 2" xfId="56"/>
    <cellStyle name="Moneda 3" xfId="57"/>
    <cellStyle name="Neutral" xfId="58"/>
    <cellStyle name="Normal 2" xfId="59"/>
    <cellStyle name="Normal 20" xfId="60"/>
    <cellStyle name="Notas" xfId="61"/>
    <cellStyle name="Percent" xfId="62"/>
    <cellStyle name="Porcentual 2" xfId="63"/>
    <cellStyle name="Porcentual 3" xfId="64"/>
    <cellStyle name="Porcentual 6"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1</xdr:row>
      <xdr:rowOff>114300</xdr:rowOff>
    </xdr:from>
    <xdr:to>
      <xdr:col>1</xdr:col>
      <xdr:colOff>1866900</xdr:colOff>
      <xdr:row>10</xdr:row>
      <xdr:rowOff>114300</xdr:rowOff>
    </xdr:to>
    <xdr:pic>
      <xdr:nvPicPr>
        <xdr:cNvPr id="1" name="Imagen 1"/>
        <xdr:cNvPicPr preferRelativeResize="1">
          <a:picLocks noChangeAspect="1"/>
        </xdr:cNvPicPr>
      </xdr:nvPicPr>
      <xdr:blipFill>
        <a:blip r:embed="rId1"/>
        <a:stretch>
          <a:fillRect/>
        </a:stretch>
      </xdr:blipFill>
      <xdr:spPr>
        <a:xfrm>
          <a:off x="619125" y="314325"/>
          <a:ext cx="1885950" cy="1800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remofic01-15\servidor\Users\Ing.%20Randy%20Mata\Arq.%20Elias%20Matos\JCE\JUNTA%20CENTRAL%20ELECTORAL%20GRANDE\Preupuesto%20Junta%20Electoral,%20Oficialia%20y%20Cedulacion%20Modelo%20Tipo%20Grand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remofic01-15\servidor\01\10%20PROYECTOS\elias%202\RES%20VICTORIA%201%20MAYO%2022\UCLAS-final%20anteri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isis"/>
      <sheetName val="Presupuesto"/>
      <sheetName val="Ins"/>
      <sheetName val="Ins2"/>
      <sheetName val="Rndmto"/>
      <sheetName val="M.O."/>
      <sheetName val="Ana"/>
      <sheetName val="Resu"/>
      <sheetName val="Indice"/>
    </sheetNames>
    <sheetDataSet>
      <sheetData sheetId="2">
        <row r="4">
          <cell r="E4">
            <v>0.16</v>
          </cell>
        </row>
        <row r="9">
          <cell r="E9">
            <v>1657.93</v>
          </cell>
        </row>
        <row r="31">
          <cell r="E31">
            <v>820</v>
          </cell>
        </row>
        <row r="33">
          <cell r="E33">
            <v>750</v>
          </cell>
        </row>
        <row r="35">
          <cell r="E35">
            <v>300</v>
          </cell>
        </row>
        <row r="36">
          <cell r="E36">
            <v>200</v>
          </cell>
        </row>
        <row r="139">
          <cell r="E139">
            <v>5241.4</v>
          </cell>
        </row>
        <row r="156">
          <cell r="E156">
            <v>1300.65</v>
          </cell>
        </row>
        <row r="217">
          <cell r="E217">
            <v>3225</v>
          </cell>
        </row>
        <row r="253">
          <cell r="E253">
            <v>1.29</v>
          </cell>
        </row>
        <row r="317">
          <cell r="E317">
            <v>248</v>
          </cell>
        </row>
        <row r="364">
          <cell r="E364">
            <v>33.95</v>
          </cell>
        </row>
        <row r="383">
          <cell r="E383">
            <v>2640</v>
          </cell>
        </row>
        <row r="400">
          <cell r="E400">
            <v>88.62</v>
          </cell>
        </row>
        <row r="401">
          <cell r="E401">
            <v>114.96</v>
          </cell>
        </row>
        <row r="404">
          <cell r="E404">
            <v>55.24</v>
          </cell>
        </row>
        <row r="405">
          <cell r="E405">
            <v>35.5</v>
          </cell>
        </row>
        <row r="406">
          <cell r="E406">
            <v>22.03</v>
          </cell>
        </row>
        <row r="407">
          <cell r="E407">
            <v>14.41</v>
          </cell>
        </row>
        <row r="408">
          <cell r="E408">
            <v>11.41</v>
          </cell>
        </row>
        <row r="409">
          <cell r="E409">
            <v>5.78</v>
          </cell>
        </row>
        <row r="450">
          <cell r="E450">
            <v>114.84</v>
          </cell>
        </row>
        <row r="582">
          <cell r="E582">
            <v>156.6</v>
          </cell>
        </row>
        <row r="584">
          <cell r="E584">
            <v>147500</v>
          </cell>
        </row>
        <row r="592">
          <cell r="E592">
            <v>251210.01</v>
          </cell>
        </row>
        <row r="696">
          <cell r="E696">
            <v>267</v>
          </cell>
        </row>
        <row r="708">
          <cell r="E708">
            <v>205</v>
          </cell>
        </row>
        <row r="744">
          <cell r="E744">
            <v>4250</v>
          </cell>
        </row>
        <row r="803">
          <cell r="E803">
            <v>40.6</v>
          </cell>
        </row>
        <row r="808">
          <cell r="E808">
            <v>35.96</v>
          </cell>
        </row>
        <row r="845">
          <cell r="E845">
            <v>121.8</v>
          </cell>
        </row>
        <row r="880">
          <cell r="E880">
            <v>7</v>
          </cell>
        </row>
        <row r="925">
          <cell r="E925">
            <v>75.31342500000001</v>
          </cell>
        </row>
        <row r="1085">
          <cell r="E1085">
            <v>80.62</v>
          </cell>
        </row>
        <row r="1087">
          <cell r="E1087">
            <v>233.62</v>
          </cell>
        </row>
        <row r="1089">
          <cell r="E1089">
            <v>728.62</v>
          </cell>
        </row>
        <row r="1252">
          <cell r="E1252">
            <v>2893.25</v>
          </cell>
        </row>
      </sheetData>
      <sheetData sheetId="3">
        <row r="126">
          <cell r="E126">
            <v>4.87</v>
          </cell>
        </row>
      </sheetData>
      <sheetData sheetId="5">
        <row r="4">
          <cell r="C4">
            <v>5100</v>
          </cell>
        </row>
        <row r="8">
          <cell r="C8">
            <v>425</v>
          </cell>
        </row>
        <row r="9">
          <cell r="C9">
            <v>4000</v>
          </cell>
        </row>
        <row r="10">
          <cell r="C10">
            <v>975</v>
          </cell>
        </row>
        <row r="11">
          <cell r="C11">
            <v>775</v>
          </cell>
        </row>
        <row r="12">
          <cell r="C12">
            <v>625</v>
          </cell>
        </row>
        <row r="13">
          <cell r="C13">
            <v>550</v>
          </cell>
        </row>
        <row r="14">
          <cell r="C14">
            <v>375</v>
          </cell>
        </row>
        <row r="15">
          <cell r="C15">
            <v>325</v>
          </cell>
        </row>
        <row r="554">
          <cell r="C554">
            <v>669.98</v>
          </cell>
        </row>
        <row r="555">
          <cell r="C555">
            <v>736.98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nv. "/>
      <sheetName val="Presupuesto"/>
      <sheetName val="planta trata"/>
      <sheetName val="Volumenes"/>
      <sheetName val="Pu-Sanit."/>
      <sheetName val="peso-cuantia"/>
      <sheetName val="Hoja5"/>
      <sheetName val="Jornal"/>
      <sheetName val="M. O. exc."/>
      <sheetName val="Anal. horm."/>
      <sheetName val="Hoja3"/>
      <sheetName val="cuantias "/>
      <sheetName val="anal term"/>
      <sheetName val="Ana-Sanit."/>
      <sheetName val="Ana-Elect"/>
      <sheetName val="Ana-elect."/>
      <sheetName val="subida materiales"/>
      <sheetName val="Mat"/>
      <sheetName val="PU-Elect."/>
      <sheetName val="puertas"/>
      <sheetName val="Cubicacion"/>
      <sheetName val="Septicos"/>
      <sheetName val="caseta"/>
      <sheetName val="calcul anal"/>
      <sheetName val="UASD"/>
      <sheetName val="INSUMO"/>
      <sheetName val="Mezcla"/>
      <sheetName val="Hoja2"/>
      <sheetName val="Hoja1"/>
    </sheetNames>
    <sheetDataSet>
      <sheetData sheetId="7">
        <row r="15">
          <cell r="D15">
            <v>3.5</v>
          </cell>
        </row>
        <row r="45">
          <cell r="D45">
            <v>95</v>
          </cell>
        </row>
        <row r="133">
          <cell r="D133">
            <v>180</v>
          </cell>
        </row>
      </sheetData>
      <sheetData sheetId="17">
        <row r="14">
          <cell r="D14">
            <v>1240</v>
          </cell>
        </row>
        <row r="15">
          <cell r="D15">
            <v>1240</v>
          </cell>
        </row>
        <row r="16">
          <cell r="D16">
            <v>2200</v>
          </cell>
        </row>
        <row r="17">
          <cell r="D17">
            <v>30</v>
          </cell>
        </row>
      </sheetData>
      <sheetData sheetId="24">
        <row r="3347">
          <cell r="F3347">
            <v>131.87909</v>
          </cell>
        </row>
        <row r="3357">
          <cell r="F3357">
            <v>45.95595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42"/>
  <sheetViews>
    <sheetView tabSelected="1" view="pageBreakPreview" zoomScaleNormal="75" zoomScaleSheetLayoutView="100" workbookViewId="0" topLeftCell="A187">
      <selection activeCell="E212" sqref="E212"/>
    </sheetView>
  </sheetViews>
  <sheetFormatPr defaultColWidth="9.140625" defaultRowHeight="15"/>
  <cols>
    <col min="1" max="1" width="9.57421875" style="49" customWidth="1"/>
    <col min="2" max="2" width="80.00390625" style="47" customWidth="1"/>
    <col min="3" max="3" width="11.00390625" style="81" customWidth="1"/>
    <col min="4" max="4" width="9.00390625" style="88" customWidth="1"/>
    <col min="5" max="5" width="17.140625" style="48" customWidth="1"/>
    <col min="6" max="6" width="20.140625" style="48" customWidth="1"/>
    <col min="7" max="7" width="28.8515625" style="44" customWidth="1"/>
    <col min="8" max="16" width="28.57421875" style="3" customWidth="1"/>
    <col min="17" max="17" width="9.140625" style="4" customWidth="1"/>
    <col min="18" max="18" width="13.421875" style="4" bestFit="1" customWidth="1"/>
    <col min="19" max="16384" width="9.140625" style="4" customWidth="1"/>
  </cols>
  <sheetData>
    <row r="1" spans="1:7" ht="15.75">
      <c r="A1" s="127"/>
      <c r="B1" s="128"/>
      <c r="C1" s="129"/>
      <c r="D1" s="130"/>
      <c r="E1" s="1"/>
      <c r="F1" s="1"/>
      <c r="G1" s="2"/>
    </row>
    <row r="2" spans="1:7" ht="15.75">
      <c r="A2" s="131"/>
      <c r="B2" s="132"/>
      <c r="C2" s="133"/>
      <c r="D2" s="134"/>
      <c r="E2" s="6"/>
      <c r="F2" s="6"/>
      <c r="G2" s="7"/>
    </row>
    <row r="3" spans="1:7" ht="15.75">
      <c r="A3" s="131"/>
      <c r="B3" s="132"/>
      <c r="C3" s="133"/>
      <c r="D3" s="134"/>
      <c r="E3" s="6"/>
      <c r="F3" s="6"/>
      <c r="G3" s="7"/>
    </row>
    <row r="4" spans="1:7" ht="15.75">
      <c r="A4" s="131"/>
      <c r="B4" s="132"/>
      <c r="C4" s="133"/>
      <c r="D4" s="134"/>
      <c r="E4" s="6"/>
      <c r="F4" s="6"/>
      <c r="G4" s="7"/>
    </row>
    <row r="5" spans="1:7" ht="15.75">
      <c r="A5" s="131"/>
      <c r="B5" s="132"/>
      <c r="C5" s="133"/>
      <c r="D5" s="134"/>
      <c r="E5" s="6"/>
      <c r="F5" s="6"/>
      <c r="G5" s="7"/>
    </row>
    <row r="6" spans="1:7" ht="15.75">
      <c r="A6" s="131"/>
      <c r="B6" s="132"/>
      <c r="C6" s="133"/>
      <c r="D6" s="134"/>
      <c r="E6" s="6"/>
      <c r="F6" s="6"/>
      <c r="G6" s="7"/>
    </row>
    <row r="7" spans="1:7" ht="15.75">
      <c r="A7" s="131"/>
      <c r="B7" s="132"/>
      <c r="C7" s="133"/>
      <c r="D7" s="134"/>
      <c r="E7" s="6"/>
      <c r="F7" s="6"/>
      <c r="G7" s="7"/>
    </row>
    <row r="8" spans="1:7" ht="15.75">
      <c r="A8" s="131"/>
      <c r="B8" s="132"/>
      <c r="C8" s="133"/>
      <c r="D8" s="134"/>
      <c r="E8" s="6"/>
      <c r="F8" s="6"/>
      <c r="G8" s="7"/>
    </row>
    <row r="9" spans="1:7" ht="15.75">
      <c r="A9" s="131"/>
      <c r="B9" s="132"/>
      <c r="C9" s="133"/>
      <c r="D9" s="134"/>
      <c r="E9" s="6"/>
      <c r="F9" s="6"/>
      <c r="G9" s="7"/>
    </row>
    <row r="10" spans="1:7" ht="15.75">
      <c r="A10" s="131"/>
      <c r="B10" s="132"/>
      <c r="C10" s="133"/>
      <c r="D10" s="134"/>
      <c r="E10" s="6"/>
      <c r="F10" s="6"/>
      <c r="G10" s="7"/>
    </row>
    <row r="11" spans="1:7" ht="37.5" customHeight="1" thickBot="1">
      <c r="A11" s="131"/>
      <c r="B11" s="135" t="s">
        <v>17</v>
      </c>
      <c r="C11" s="133"/>
      <c r="D11" s="134"/>
      <c r="E11" s="6"/>
      <c r="F11" s="6"/>
      <c r="G11" s="7"/>
    </row>
    <row r="12" spans="1:7" s="89" customFormat="1" ht="39.75" customHeight="1" thickBot="1">
      <c r="A12" s="136"/>
      <c r="B12" s="137" t="s">
        <v>75</v>
      </c>
      <c r="C12" s="138"/>
      <c r="D12" s="139"/>
      <c r="E12" s="111"/>
      <c r="F12" s="220" t="s">
        <v>117</v>
      </c>
      <c r="G12" s="221"/>
    </row>
    <row r="13" spans="1:7" ht="19.5" thickBot="1">
      <c r="A13" s="140"/>
      <c r="B13" s="141" t="s">
        <v>24</v>
      </c>
      <c r="C13" s="142"/>
      <c r="D13" s="143"/>
      <c r="E13" s="74"/>
      <c r="F13" s="72"/>
      <c r="G13" s="73"/>
    </row>
    <row r="14" spans="1:7" ht="19.5" thickBot="1">
      <c r="A14" s="140"/>
      <c r="B14" s="144" t="s">
        <v>25</v>
      </c>
      <c r="C14" s="142"/>
      <c r="D14" s="143"/>
      <c r="E14" s="74"/>
      <c r="F14" s="74"/>
      <c r="G14" s="75"/>
    </row>
    <row r="15" spans="1:7" ht="16.5" thickBot="1">
      <c r="A15" s="145"/>
      <c r="B15" s="146"/>
      <c r="C15" s="147"/>
      <c r="D15" s="148"/>
      <c r="E15" s="8"/>
      <c r="F15" s="8"/>
      <c r="G15" s="9"/>
    </row>
    <row r="16" spans="1:16" s="13" customFormat="1" ht="18" customHeight="1" thickBot="1">
      <c r="A16" s="149" t="s">
        <v>10</v>
      </c>
      <c r="B16" s="150" t="s">
        <v>11</v>
      </c>
      <c r="C16" s="150" t="s">
        <v>12</v>
      </c>
      <c r="D16" s="150" t="s">
        <v>4</v>
      </c>
      <c r="E16" s="112" t="s">
        <v>9</v>
      </c>
      <c r="F16" s="10" t="s">
        <v>14</v>
      </c>
      <c r="G16" s="11" t="s">
        <v>13</v>
      </c>
      <c r="H16" s="12"/>
      <c r="I16" s="12"/>
      <c r="J16" s="12"/>
      <c r="K16" s="12"/>
      <c r="L16" s="12"/>
      <c r="M16" s="12"/>
      <c r="N16" s="12"/>
      <c r="O16" s="12"/>
      <c r="P16" s="12"/>
    </row>
    <row r="17" spans="1:16" s="13" customFormat="1" ht="19.5">
      <c r="A17" s="151">
        <v>1</v>
      </c>
      <c r="B17" s="152" t="s">
        <v>8</v>
      </c>
      <c r="C17" s="153"/>
      <c r="D17" s="154"/>
      <c r="E17" s="14"/>
      <c r="F17" s="14"/>
      <c r="G17" s="15"/>
      <c r="H17" s="16"/>
      <c r="I17" s="16"/>
      <c r="J17" s="16"/>
      <c r="K17" s="16"/>
      <c r="L17" s="16"/>
      <c r="M17" s="16"/>
      <c r="N17" s="16"/>
      <c r="O17" s="16"/>
      <c r="P17" s="16"/>
    </row>
    <row r="18" spans="1:16" s="13" customFormat="1" ht="19.5">
      <c r="A18" s="151">
        <v>1</v>
      </c>
      <c r="B18" s="152" t="s">
        <v>15</v>
      </c>
      <c r="C18" s="153"/>
      <c r="D18" s="154"/>
      <c r="E18" s="14"/>
      <c r="F18" s="14"/>
      <c r="G18" s="17"/>
      <c r="H18" s="16"/>
      <c r="I18" s="16"/>
      <c r="J18" s="16"/>
      <c r="K18" s="16"/>
      <c r="L18" s="16"/>
      <c r="M18" s="16"/>
      <c r="N18" s="16"/>
      <c r="O18" s="16"/>
      <c r="P18" s="16"/>
    </row>
    <row r="19" spans="1:16" s="13" customFormat="1" ht="18.75">
      <c r="A19" s="155">
        <f aca="true" t="shared" si="0" ref="A19:A34">+A18+0.01</f>
        <v>1.01</v>
      </c>
      <c r="B19" s="156" t="s">
        <v>76</v>
      </c>
      <c r="C19" s="157">
        <v>78.18</v>
      </c>
      <c r="D19" s="158" t="s">
        <v>3</v>
      </c>
      <c r="E19" s="104"/>
      <c r="F19" s="92"/>
      <c r="G19" s="18"/>
      <c r="H19" s="19"/>
      <c r="I19" s="19"/>
      <c r="J19" s="19"/>
      <c r="K19" s="19"/>
      <c r="L19" s="19"/>
      <c r="M19" s="19"/>
      <c r="N19" s="19"/>
      <c r="O19" s="19"/>
      <c r="P19" s="19"/>
    </row>
    <row r="20" spans="1:16" s="13" customFormat="1" ht="18.75">
      <c r="A20" s="155">
        <f t="shared" si="0"/>
        <v>1.02</v>
      </c>
      <c r="B20" s="156" t="s">
        <v>77</v>
      </c>
      <c r="C20" s="157">
        <v>5.5</v>
      </c>
      <c r="D20" s="158" t="s">
        <v>3</v>
      </c>
      <c r="E20" s="104"/>
      <c r="F20" s="92"/>
      <c r="G20" s="18"/>
      <c r="H20" s="19"/>
      <c r="I20" s="19"/>
      <c r="J20" s="19"/>
      <c r="K20" s="19"/>
      <c r="L20" s="19"/>
      <c r="M20" s="19"/>
      <c r="N20" s="19"/>
      <c r="O20" s="19"/>
      <c r="P20" s="19"/>
    </row>
    <row r="21" spans="1:16" s="13" customFormat="1" ht="18.75">
      <c r="A21" s="155">
        <f t="shared" si="0"/>
        <v>1.03</v>
      </c>
      <c r="B21" s="156" t="s">
        <v>78</v>
      </c>
      <c r="C21" s="157">
        <v>2.28</v>
      </c>
      <c r="D21" s="158" t="s">
        <v>23</v>
      </c>
      <c r="E21" s="104"/>
      <c r="F21" s="92"/>
      <c r="G21" s="18"/>
      <c r="H21" s="19"/>
      <c r="I21" s="19"/>
      <c r="J21" s="19"/>
      <c r="K21" s="19"/>
      <c r="L21" s="19"/>
      <c r="M21" s="19"/>
      <c r="N21" s="19"/>
      <c r="O21" s="19"/>
      <c r="P21" s="19"/>
    </row>
    <row r="22" spans="1:16" s="13" customFormat="1" ht="18.75">
      <c r="A22" s="155">
        <f t="shared" si="0"/>
        <v>1.04</v>
      </c>
      <c r="B22" s="156" t="s">
        <v>79</v>
      </c>
      <c r="C22" s="157">
        <v>30.93</v>
      </c>
      <c r="D22" s="158" t="s">
        <v>3</v>
      </c>
      <c r="E22" s="104"/>
      <c r="F22" s="92"/>
      <c r="G22" s="18"/>
      <c r="H22" s="19"/>
      <c r="I22" s="19"/>
      <c r="J22" s="19"/>
      <c r="K22" s="19"/>
      <c r="L22" s="19"/>
      <c r="M22" s="19"/>
      <c r="N22" s="19"/>
      <c r="O22" s="19"/>
      <c r="P22" s="19"/>
    </row>
    <row r="23" spans="1:16" s="13" customFormat="1" ht="18.75">
      <c r="A23" s="155">
        <f t="shared" si="0"/>
        <v>1.05</v>
      </c>
      <c r="B23" s="156" t="s">
        <v>118</v>
      </c>
      <c r="C23" s="159">
        <v>7.92</v>
      </c>
      <c r="D23" s="158" t="s">
        <v>3</v>
      </c>
      <c r="E23" s="104"/>
      <c r="F23" s="92"/>
      <c r="G23" s="18"/>
      <c r="H23" s="19"/>
      <c r="I23" s="19"/>
      <c r="J23" s="19"/>
      <c r="K23" s="19"/>
      <c r="L23" s="19"/>
      <c r="M23" s="19"/>
      <c r="N23" s="19"/>
      <c r="O23" s="19"/>
      <c r="P23" s="19"/>
    </row>
    <row r="24" spans="1:16" s="13" customFormat="1" ht="18.75">
      <c r="A24" s="155">
        <f t="shared" si="0"/>
        <v>1.06</v>
      </c>
      <c r="B24" s="156" t="s">
        <v>26</v>
      </c>
      <c r="C24" s="159">
        <v>1</v>
      </c>
      <c r="D24" s="158" t="s">
        <v>16</v>
      </c>
      <c r="E24" s="104"/>
      <c r="F24" s="92"/>
      <c r="G24" s="18"/>
      <c r="H24" s="19"/>
      <c r="I24" s="19"/>
      <c r="J24" s="19"/>
      <c r="K24" s="19"/>
      <c r="L24" s="19"/>
      <c r="M24" s="19"/>
      <c r="N24" s="19"/>
      <c r="O24" s="19"/>
      <c r="P24" s="19"/>
    </row>
    <row r="25" spans="1:16" s="13" customFormat="1" ht="18.75">
      <c r="A25" s="155">
        <f t="shared" si="0"/>
        <v>1.07</v>
      </c>
      <c r="B25" s="156" t="s">
        <v>27</v>
      </c>
      <c r="C25" s="159">
        <v>1</v>
      </c>
      <c r="D25" s="158" t="s">
        <v>16</v>
      </c>
      <c r="E25" s="104"/>
      <c r="F25" s="92"/>
      <c r="G25" s="18"/>
      <c r="H25" s="19"/>
      <c r="I25" s="19"/>
      <c r="J25" s="19"/>
      <c r="K25" s="19"/>
      <c r="L25" s="19"/>
      <c r="M25" s="19"/>
      <c r="N25" s="19"/>
      <c r="O25" s="19"/>
      <c r="P25" s="19"/>
    </row>
    <row r="26" spans="1:16" s="13" customFormat="1" ht="37.5">
      <c r="A26" s="155">
        <f t="shared" si="0"/>
        <v>1.08</v>
      </c>
      <c r="B26" s="156" t="s">
        <v>70</v>
      </c>
      <c r="C26" s="157">
        <v>3.44</v>
      </c>
      <c r="D26" s="158" t="s">
        <v>3</v>
      </c>
      <c r="E26" s="104"/>
      <c r="F26" s="92"/>
      <c r="G26" s="18"/>
      <c r="H26" s="19"/>
      <c r="I26" s="19"/>
      <c r="J26" s="19"/>
      <c r="K26" s="19"/>
      <c r="L26" s="19"/>
      <c r="M26" s="19"/>
      <c r="N26" s="19"/>
      <c r="O26" s="19"/>
      <c r="P26" s="19"/>
    </row>
    <row r="27" spans="1:16" s="13" customFormat="1" ht="18.75">
      <c r="A27" s="155">
        <f t="shared" si="0"/>
        <v>1.09</v>
      </c>
      <c r="B27" s="156" t="s">
        <v>28</v>
      </c>
      <c r="C27" s="159">
        <v>6.46</v>
      </c>
      <c r="D27" s="158" t="s">
        <v>3</v>
      </c>
      <c r="E27" s="104"/>
      <c r="F27" s="92"/>
      <c r="G27" s="18"/>
      <c r="H27" s="19"/>
      <c r="I27" s="19"/>
      <c r="J27" s="19"/>
      <c r="K27" s="19"/>
      <c r="L27" s="19"/>
      <c r="M27" s="19"/>
      <c r="N27" s="19"/>
      <c r="O27" s="19"/>
      <c r="P27" s="19"/>
    </row>
    <row r="28" spans="1:16" s="13" customFormat="1" ht="37.5">
      <c r="A28" s="155">
        <f t="shared" si="0"/>
        <v>1.1</v>
      </c>
      <c r="B28" s="156" t="s">
        <v>29</v>
      </c>
      <c r="C28" s="157">
        <v>42.4</v>
      </c>
      <c r="D28" s="158" t="s">
        <v>3</v>
      </c>
      <c r="E28" s="104"/>
      <c r="F28" s="92"/>
      <c r="G28" s="18"/>
      <c r="H28" s="19"/>
      <c r="I28" s="19"/>
      <c r="J28" s="19"/>
      <c r="K28" s="19"/>
      <c r="L28" s="19"/>
      <c r="M28" s="19"/>
      <c r="N28" s="19"/>
      <c r="O28" s="19"/>
      <c r="P28" s="19"/>
    </row>
    <row r="29" spans="1:16" s="13" customFormat="1" ht="18.75">
      <c r="A29" s="155">
        <f t="shared" si="0"/>
        <v>1.11</v>
      </c>
      <c r="B29" s="156" t="s">
        <v>80</v>
      </c>
      <c r="C29" s="160">
        <v>739.25</v>
      </c>
      <c r="D29" s="158" t="s">
        <v>3</v>
      </c>
      <c r="E29" s="104"/>
      <c r="F29" s="92"/>
      <c r="G29" s="18"/>
      <c r="H29" s="19"/>
      <c r="I29" s="19"/>
      <c r="J29" s="19"/>
      <c r="K29" s="19"/>
      <c r="L29" s="19"/>
      <c r="M29" s="19"/>
      <c r="N29" s="19"/>
      <c r="O29" s="19"/>
      <c r="P29" s="19"/>
    </row>
    <row r="30" spans="1:16" s="13" customFormat="1" ht="37.5">
      <c r="A30" s="155">
        <f t="shared" si="0"/>
        <v>1.12</v>
      </c>
      <c r="B30" s="156" t="s">
        <v>107</v>
      </c>
      <c r="C30" s="157">
        <v>1</v>
      </c>
      <c r="D30" s="158" t="s">
        <v>1</v>
      </c>
      <c r="E30" s="104"/>
      <c r="F30" s="92"/>
      <c r="G30" s="18"/>
      <c r="H30" s="19"/>
      <c r="I30" s="19"/>
      <c r="J30" s="19"/>
      <c r="K30" s="19"/>
      <c r="L30" s="19"/>
      <c r="M30" s="19"/>
      <c r="N30" s="19"/>
      <c r="O30" s="19"/>
      <c r="P30" s="19"/>
    </row>
    <row r="31" spans="1:16" s="13" customFormat="1" ht="18.75">
      <c r="A31" s="155">
        <f t="shared" si="0"/>
        <v>1.1300000000000001</v>
      </c>
      <c r="B31" s="156" t="s">
        <v>81</v>
      </c>
      <c r="C31" s="159">
        <v>1</v>
      </c>
      <c r="D31" s="158" t="s">
        <v>21</v>
      </c>
      <c r="E31" s="104"/>
      <c r="F31" s="92"/>
      <c r="G31" s="18"/>
      <c r="H31" s="19"/>
      <c r="I31" s="19"/>
      <c r="J31" s="19"/>
      <c r="K31" s="19"/>
      <c r="L31" s="19"/>
      <c r="M31" s="19"/>
      <c r="N31" s="19"/>
      <c r="O31" s="19"/>
      <c r="P31" s="19"/>
    </row>
    <row r="32" spans="1:16" s="13" customFormat="1" ht="37.5">
      <c r="A32" s="155">
        <f t="shared" si="0"/>
        <v>1.1400000000000001</v>
      </c>
      <c r="B32" s="156" t="s">
        <v>82</v>
      </c>
      <c r="C32" s="157">
        <v>1</v>
      </c>
      <c r="D32" s="158" t="s">
        <v>21</v>
      </c>
      <c r="E32" s="104"/>
      <c r="F32" s="92"/>
      <c r="G32" s="18"/>
      <c r="H32" s="19"/>
      <c r="I32" s="19"/>
      <c r="J32" s="19"/>
      <c r="K32" s="19"/>
      <c r="L32" s="19"/>
      <c r="M32" s="19"/>
      <c r="N32" s="19"/>
      <c r="O32" s="19"/>
      <c r="P32" s="19"/>
    </row>
    <row r="33" spans="1:16" s="13" customFormat="1" ht="18.75">
      <c r="A33" s="155">
        <f t="shared" si="0"/>
        <v>1.1500000000000001</v>
      </c>
      <c r="B33" s="156" t="s">
        <v>83</v>
      </c>
      <c r="C33" s="157">
        <v>1</v>
      </c>
      <c r="D33" s="158" t="s">
        <v>21</v>
      </c>
      <c r="E33" s="104"/>
      <c r="F33" s="92"/>
      <c r="G33" s="18"/>
      <c r="H33" s="19"/>
      <c r="I33" s="19"/>
      <c r="J33" s="19"/>
      <c r="K33" s="19"/>
      <c r="L33" s="19"/>
      <c r="M33" s="19"/>
      <c r="N33" s="19"/>
      <c r="O33" s="19"/>
      <c r="P33" s="19"/>
    </row>
    <row r="34" spans="1:16" s="13" customFormat="1" ht="18.75">
      <c r="A34" s="155">
        <f t="shared" si="0"/>
        <v>1.1600000000000001</v>
      </c>
      <c r="B34" s="156" t="s">
        <v>35</v>
      </c>
      <c r="C34" s="159">
        <v>410.3</v>
      </c>
      <c r="D34" s="158" t="s">
        <v>3</v>
      </c>
      <c r="E34" s="104"/>
      <c r="F34" s="92"/>
      <c r="G34" s="18"/>
      <c r="H34" s="19"/>
      <c r="I34" s="19"/>
      <c r="J34" s="19"/>
      <c r="K34" s="19"/>
      <c r="L34" s="19"/>
      <c r="M34" s="19"/>
      <c r="N34" s="19"/>
      <c r="O34" s="19"/>
      <c r="P34" s="19"/>
    </row>
    <row r="35" spans="1:16" s="13" customFormat="1" ht="19.5">
      <c r="A35" s="161"/>
      <c r="B35" s="162" t="s">
        <v>2</v>
      </c>
      <c r="C35" s="159"/>
      <c r="D35" s="163"/>
      <c r="E35" s="104"/>
      <c r="F35" s="91"/>
      <c r="G35" s="17">
        <f>SUM(F19:F34)</f>
        <v>0</v>
      </c>
      <c r="H35" s="19"/>
      <c r="I35" s="19"/>
      <c r="J35" s="19"/>
      <c r="K35" s="19"/>
      <c r="L35" s="19"/>
      <c r="M35" s="19"/>
      <c r="N35" s="19"/>
      <c r="O35" s="19"/>
      <c r="P35" s="19"/>
    </row>
    <row r="36" spans="1:16" s="13" customFormat="1" ht="19.5">
      <c r="A36" s="161"/>
      <c r="B36" s="162"/>
      <c r="C36" s="159"/>
      <c r="D36" s="163"/>
      <c r="E36" s="104"/>
      <c r="F36" s="91"/>
      <c r="G36" s="17"/>
      <c r="H36" s="19"/>
      <c r="I36" s="19"/>
      <c r="J36" s="19"/>
      <c r="K36" s="19"/>
      <c r="L36" s="19"/>
      <c r="M36" s="19"/>
      <c r="N36" s="19"/>
      <c r="O36" s="19"/>
      <c r="P36" s="19"/>
    </row>
    <row r="37" spans="1:16" s="13" customFormat="1" ht="19.5">
      <c r="A37" s="164">
        <v>2</v>
      </c>
      <c r="B37" s="165" t="s">
        <v>30</v>
      </c>
      <c r="C37" s="159"/>
      <c r="D37" s="163"/>
      <c r="E37" s="104"/>
      <c r="F37" s="91"/>
      <c r="G37" s="17"/>
      <c r="H37" s="19"/>
      <c r="I37" s="19"/>
      <c r="J37" s="19"/>
      <c r="K37" s="19"/>
      <c r="L37" s="19"/>
      <c r="M37" s="19"/>
      <c r="N37" s="19"/>
      <c r="O37" s="19"/>
      <c r="P37" s="19"/>
    </row>
    <row r="38" spans="1:16" s="13" customFormat="1" ht="19.5">
      <c r="A38" s="161">
        <f>A37+0.01</f>
        <v>2.01</v>
      </c>
      <c r="B38" s="166" t="s">
        <v>84</v>
      </c>
      <c r="C38" s="159">
        <v>5.48</v>
      </c>
      <c r="D38" s="163" t="s">
        <v>23</v>
      </c>
      <c r="E38" s="104"/>
      <c r="F38" s="91"/>
      <c r="G38" s="17"/>
      <c r="H38" s="19"/>
      <c r="I38" s="19"/>
      <c r="J38" s="19"/>
      <c r="K38" s="19"/>
      <c r="L38" s="19"/>
      <c r="M38" s="19"/>
      <c r="N38" s="19"/>
      <c r="O38" s="19"/>
      <c r="P38" s="19"/>
    </row>
    <row r="39" spans="1:16" s="13" customFormat="1" ht="19.5">
      <c r="A39" s="161">
        <f>A38+0.01</f>
        <v>2.0199999999999996</v>
      </c>
      <c r="B39" s="166" t="s">
        <v>115</v>
      </c>
      <c r="C39" s="159">
        <v>2.69</v>
      </c>
      <c r="D39" s="163" t="s">
        <v>23</v>
      </c>
      <c r="E39" s="104"/>
      <c r="F39" s="91"/>
      <c r="G39" s="17"/>
      <c r="H39" s="19"/>
      <c r="I39" s="19"/>
      <c r="J39" s="19"/>
      <c r="K39" s="19"/>
      <c r="L39" s="19"/>
      <c r="M39" s="19"/>
      <c r="N39" s="19"/>
      <c r="O39" s="19"/>
      <c r="P39" s="19"/>
    </row>
    <row r="40" spans="1:16" s="13" customFormat="1" ht="19.5">
      <c r="A40" s="161">
        <f>A39+0.01</f>
        <v>2.0299999999999994</v>
      </c>
      <c r="B40" s="166" t="s">
        <v>35</v>
      </c>
      <c r="C40" s="159">
        <v>1</v>
      </c>
      <c r="D40" s="163" t="s">
        <v>21</v>
      </c>
      <c r="E40" s="113"/>
      <c r="F40" s="91"/>
      <c r="G40" s="17"/>
      <c r="H40" s="19"/>
      <c r="I40" s="19"/>
      <c r="J40" s="19"/>
      <c r="K40" s="19"/>
      <c r="L40" s="19"/>
      <c r="M40" s="19"/>
      <c r="N40" s="19"/>
      <c r="O40" s="19"/>
      <c r="P40" s="19"/>
    </row>
    <row r="41" spans="1:16" s="13" customFormat="1" ht="19.5">
      <c r="A41" s="161"/>
      <c r="B41" s="162" t="s">
        <v>2</v>
      </c>
      <c r="C41" s="159"/>
      <c r="D41" s="163"/>
      <c r="E41" s="104"/>
      <c r="F41" s="91"/>
      <c r="G41" s="17">
        <f>SUM(F38:F40)</f>
        <v>0</v>
      </c>
      <c r="H41" s="19"/>
      <c r="I41" s="19"/>
      <c r="J41" s="19"/>
      <c r="K41" s="19"/>
      <c r="L41" s="19"/>
      <c r="M41" s="19"/>
      <c r="N41" s="19"/>
      <c r="O41" s="19"/>
      <c r="P41" s="19"/>
    </row>
    <row r="42" spans="1:16" s="13" customFormat="1" ht="19.5">
      <c r="A42" s="167"/>
      <c r="B42" s="162"/>
      <c r="C42" s="159"/>
      <c r="D42" s="168"/>
      <c r="E42" s="114"/>
      <c r="F42" s="93"/>
      <c r="G42" s="20"/>
      <c r="H42" s="21"/>
      <c r="I42" s="21"/>
      <c r="J42" s="21"/>
      <c r="K42" s="21"/>
      <c r="L42" s="21"/>
      <c r="M42" s="21"/>
      <c r="N42" s="21"/>
      <c r="O42" s="21"/>
      <c r="P42" s="21"/>
    </row>
    <row r="43" spans="1:16" s="13" customFormat="1" ht="19.5">
      <c r="A43" s="151">
        <v>3</v>
      </c>
      <c r="B43" s="169" t="s">
        <v>22</v>
      </c>
      <c r="C43" s="159"/>
      <c r="D43" s="168"/>
      <c r="E43" s="115"/>
      <c r="F43" s="94"/>
      <c r="G43" s="20"/>
      <c r="H43" s="21"/>
      <c r="I43" s="21"/>
      <c r="J43" s="21"/>
      <c r="K43" s="21"/>
      <c r="L43" s="21"/>
      <c r="M43" s="21"/>
      <c r="N43" s="21"/>
      <c r="O43" s="21"/>
      <c r="P43" s="21"/>
    </row>
    <row r="44" spans="1:16" s="13" customFormat="1" ht="37.5">
      <c r="A44" s="161">
        <f>A43+0.01</f>
        <v>3.01</v>
      </c>
      <c r="B44" s="170" t="s">
        <v>110</v>
      </c>
      <c r="C44" s="157">
        <v>2.29</v>
      </c>
      <c r="D44" s="171" t="s">
        <v>23</v>
      </c>
      <c r="E44" s="116"/>
      <c r="F44" s="92"/>
      <c r="G44" s="20"/>
      <c r="H44" s="21"/>
      <c r="I44" s="21"/>
      <c r="J44" s="76"/>
      <c r="K44" s="21"/>
      <c r="L44" s="21"/>
      <c r="M44" s="21"/>
      <c r="N44" s="21"/>
      <c r="O44" s="21"/>
      <c r="P44" s="21"/>
    </row>
    <row r="45" spans="1:16" s="13" customFormat="1" ht="18.75">
      <c r="A45" s="161">
        <v>3.02</v>
      </c>
      <c r="B45" s="156" t="s">
        <v>111</v>
      </c>
      <c r="C45" s="159">
        <v>1.12</v>
      </c>
      <c r="D45" s="168" t="s">
        <v>23</v>
      </c>
      <c r="E45" s="117"/>
      <c r="F45" s="92"/>
      <c r="G45" s="20"/>
      <c r="H45" s="21"/>
      <c r="I45" s="21"/>
      <c r="J45" s="76"/>
      <c r="K45" s="21"/>
      <c r="L45" s="21"/>
      <c r="M45" s="21"/>
      <c r="N45" s="21"/>
      <c r="O45" s="21"/>
      <c r="P45" s="21"/>
    </row>
    <row r="46" spans="1:16" s="13" customFormat="1" ht="18.75">
      <c r="A46" s="161">
        <f>A45+0.01</f>
        <v>3.03</v>
      </c>
      <c r="B46" s="156" t="s">
        <v>112</v>
      </c>
      <c r="C46" s="159">
        <v>0.67</v>
      </c>
      <c r="D46" s="168" t="s">
        <v>23</v>
      </c>
      <c r="E46" s="117"/>
      <c r="F46" s="92"/>
      <c r="G46" s="20"/>
      <c r="H46" s="21"/>
      <c r="I46" s="21"/>
      <c r="J46" s="76"/>
      <c r="K46" s="21"/>
      <c r="L46" s="21"/>
      <c r="M46" s="21"/>
      <c r="N46" s="21"/>
      <c r="O46" s="21"/>
      <c r="P46" s="21"/>
    </row>
    <row r="47" spans="1:16" s="13" customFormat="1" ht="18.75">
      <c r="A47" s="161">
        <v>3.04</v>
      </c>
      <c r="B47" s="156" t="s">
        <v>113</v>
      </c>
      <c r="C47" s="159">
        <v>0.58</v>
      </c>
      <c r="D47" s="168" t="s">
        <v>23</v>
      </c>
      <c r="E47" s="117"/>
      <c r="F47" s="92"/>
      <c r="G47" s="20"/>
      <c r="H47" s="21"/>
      <c r="I47" s="21"/>
      <c r="J47" s="76"/>
      <c r="K47" s="21"/>
      <c r="L47" s="21"/>
      <c r="M47" s="21"/>
      <c r="N47" s="21"/>
      <c r="O47" s="21"/>
      <c r="P47" s="21"/>
    </row>
    <row r="48" spans="1:16" s="13" customFormat="1" ht="18.75">
      <c r="A48" s="161">
        <v>3.05</v>
      </c>
      <c r="B48" s="156" t="s">
        <v>114</v>
      </c>
      <c r="C48" s="159">
        <v>0.6</v>
      </c>
      <c r="D48" s="168" t="s">
        <v>23</v>
      </c>
      <c r="E48" s="117"/>
      <c r="F48" s="92"/>
      <c r="G48" s="20"/>
      <c r="H48" s="21"/>
      <c r="I48" s="21"/>
      <c r="J48" s="76"/>
      <c r="K48" s="21"/>
      <c r="L48" s="21"/>
      <c r="M48" s="21"/>
      <c r="N48" s="21"/>
      <c r="O48" s="21"/>
      <c r="P48" s="21"/>
    </row>
    <row r="49" spans="1:16" s="13" customFormat="1" ht="19.5">
      <c r="A49" s="167"/>
      <c r="B49" s="162" t="s">
        <v>2</v>
      </c>
      <c r="C49" s="159"/>
      <c r="D49" s="168"/>
      <c r="E49" s="114"/>
      <c r="F49" s="93"/>
      <c r="G49" s="22">
        <f>SUM(F44:F48)</f>
        <v>0</v>
      </c>
      <c r="H49" s="21"/>
      <c r="I49" s="21"/>
      <c r="J49" s="21"/>
      <c r="K49" s="76"/>
      <c r="L49" s="76"/>
      <c r="M49" s="76"/>
      <c r="N49" s="23"/>
      <c r="O49" s="23"/>
      <c r="P49" s="23"/>
    </row>
    <row r="50" spans="1:16" s="13" customFormat="1" ht="19.5">
      <c r="A50" s="167"/>
      <c r="B50" s="169"/>
      <c r="C50" s="159"/>
      <c r="D50" s="168"/>
      <c r="E50" s="114"/>
      <c r="F50" s="93"/>
      <c r="G50" s="22"/>
      <c r="H50" s="21"/>
      <c r="I50" s="21"/>
      <c r="J50" s="76"/>
      <c r="K50" s="23"/>
      <c r="L50" s="23"/>
      <c r="M50" s="23"/>
      <c r="N50" s="23"/>
      <c r="O50" s="23"/>
      <c r="P50" s="23"/>
    </row>
    <row r="51" spans="1:16" s="13" customFormat="1" ht="19.5">
      <c r="A51" s="151">
        <v>4</v>
      </c>
      <c r="B51" s="165" t="s">
        <v>31</v>
      </c>
      <c r="C51" s="159"/>
      <c r="D51" s="172"/>
      <c r="E51" s="114"/>
      <c r="F51" s="93"/>
      <c r="G51" s="20"/>
      <c r="H51" s="21"/>
      <c r="I51" s="21"/>
      <c r="J51" s="21"/>
      <c r="K51" s="21"/>
      <c r="L51" s="21"/>
      <c r="M51" s="21"/>
      <c r="N51" s="21"/>
      <c r="O51" s="21"/>
      <c r="P51" s="21"/>
    </row>
    <row r="52" spans="1:16" s="13" customFormat="1" ht="18.75">
      <c r="A52" s="161">
        <f aca="true" t="shared" si="1" ref="A52:A59">A51+0.01</f>
        <v>4.01</v>
      </c>
      <c r="B52" s="173" t="s">
        <v>71</v>
      </c>
      <c r="C52" s="159">
        <v>48.06</v>
      </c>
      <c r="D52" s="163" t="s">
        <v>3</v>
      </c>
      <c r="E52" s="117"/>
      <c r="F52" s="91"/>
      <c r="G52" s="20"/>
      <c r="H52" s="21"/>
      <c r="I52" s="21"/>
      <c r="J52" s="21"/>
      <c r="K52" s="21"/>
      <c r="L52" s="21"/>
      <c r="M52" s="21"/>
      <c r="N52" s="21"/>
      <c r="O52" s="21"/>
      <c r="P52" s="21"/>
    </row>
    <row r="53" spans="1:16" s="13" customFormat="1" ht="18.75">
      <c r="A53" s="161">
        <f t="shared" si="1"/>
        <v>4.02</v>
      </c>
      <c r="B53" s="173" t="s">
        <v>72</v>
      </c>
      <c r="C53" s="174">
        <v>6.36</v>
      </c>
      <c r="D53" s="163" t="s">
        <v>3</v>
      </c>
      <c r="E53" s="117"/>
      <c r="F53" s="91"/>
      <c r="G53" s="20"/>
      <c r="H53" s="21"/>
      <c r="I53" s="21"/>
      <c r="J53" s="21"/>
      <c r="K53" s="21"/>
      <c r="L53" s="21"/>
      <c r="M53" s="21"/>
      <c r="N53" s="21"/>
      <c r="O53" s="21"/>
      <c r="P53" s="21"/>
    </row>
    <row r="54" spans="1:16" s="13" customFormat="1" ht="18.75">
      <c r="A54" s="161">
        <f t="shared" si="1"/>
        <v>4.029999999999999</v>
      </c>
      <c r="B54" s="166" t="s">
        <v>32</v>
      </c>
      <c r="C54" s="159">
        <v>125.21</v>
      </c>
      <c r="D54" s="175" t="s">
        <v>3</v>
      </c>
      <c r="E54" s="117"/>
      <c r="F54" s="91"/>
      <c r="G54" s="20"/>
      <c r="H54" s="21"/>
      <c r="I54" s="21"/>
      <c r="J54" s="21"/>
      <c r="K54" s="21"/>
      <c r="L54" s="21"/>
      <c r="M54" s="21"/>
      <c r="N54" s="21"/>
      <c r="O54" s="21"/>
      <c r="P54" s="21"/>
    </row>
    <row r="55" spans="1:16" s="13" customFormat="1" ht="18" customHeight="1">
      <c r="A55" s="161">
        <f t="shared" si="1"/>
        <v>4.039999999999999</v>
      </c>
      <c r="B55" s="176" t="s">
        <v>85</v>
      </c>
      <c r="C55" s="157">
        <v>119.28</v>
      </c>
      <c r="D55" s="177" t="s">
        <v>54</v>
      </c>
      <c r="E55" s="118"/>
      <c r="F55" s="91"/>
      <c r="G55" s="20"/>
      <c r="H55" s="21"/>
      <c r="I55" s="21"/>
      <c r="J55" s="21"/>
      <c r="K55" s="21"/>
      <c r="L55" s="21"/>
      <c r="M55" s="21"/>
      <c r="N55" s="21"/>
      <c r="O55" s="21"/>
      <c r="P55" s="21"/>
    </row>
    <row r="56" spans="1:16" s="13" customFormat="1" ht="18.75">
      <c r="A56" s="161">
        <f t="shared" si="1"/>
        <v>4.049999999999999</v>
      </c>
      <c r="B56" s="166" t="s">
        <v>33</v>
      </c>
      <c r="C56" s="159">
        <v>28.96</v>
      </c>
      <c r="D56" s="175" t="s">
        <v>3</v>
      </c>
      <c r="E56" s="117"/>
      <c r="F56" s="91"/>
      <c r="G56" s="20"/>
      <c r="H56" s="21"/>
      <c r="I56" s="21"/>
      <c r="J56" s="21"/>
      <c r="K56" s="21"/>
      <c r="L56" s="21"/>
      <c r="M56" s="21"/>
      <c r="N56" s="21"/>
      <c r="O56" s="21"/>
      <c r="P56" s="21"/>
    </row>
    <row r="57" spans="1:16" s="13" customFormat="1" ht="18.75">
      <c r="A57" s="161">
        <f t="shared" si="1"/>
        <v>4.059999999999999</v>
      </c>
      <c r="B57" s="166" t="s">
        <v>34</v>
      </c>
      <c r="C57" s="159">
        <v>6.07</v>
      </c>
      <c r="D57" s="175" t="s">
        <v>3</v>
      </c>
      <c r="E57" s="117"/>
      <c r="F57" s="91"/>
      <c r="G57" s="20"/>
      <c r="H57" s="21"/>
      <c r="I57" s="21"/>
      <c r="J57" s="21"/>
      <c r="K57" s="21"/>
      <c r="L57" s="21"/>
      <c r="M57" s="21"/>
      <c r="N57" s="21"/>
      <c r="O57" s="21"/>
      <c r="P57" s="21"/>
    </row>
    <row r="58" spans="1:16" s="13" customFormat="1" ht="18.75">
      <c r="A58" s="161">
        <f t="shared" si="1"/>
        <v>4.0699999999999985</v>
      </c>
      <c r="B58" s="166" t="s">
        <v>65</v>
      </c>
      <c r="C58" s="159">
        <v>34.09</v>
      </c>
      <c r="D58" s="175" t="s">
        <v>3</v>
      </c>
      <c r="E58" s="117"/>
      <c r="F58" s="91"/>
      <c r="G58" s="20"/>
      <c r="H58" s="21"/>
      <c r="I58" s="21"/>
      <c r="J58" s="21"/>
      <c r="K58" s="21"/>
      <c r="L58" s="21"/>
      <c r="M58" s="21"/>
      <c r="N58" s="21"/>
      <c r="O58" s="21"/>
      <c r="P58" s="21"/>
    </row>
    <row r="59" spans="1:16" s="13" customFormat="1" ht="18.75">
      <c r="A59" s="161">
        <f t="shared" si="1"/>
        <v>4.079999999999998</v>
      </c>
      <c r="B59" s="176" t="s">
        <v>86</v>
      </c>
      <c r="C59" s="159">
        <v>25.35</v>
      </c>
      <c r="D59" s="175" t="s">
        <v>54</v>
      </c>
      <c r="E59" s="118"/>
      <c r="F59" s="91"/>
      <c r="G59" s="20"/>
      <c r="H59" s="21"/>
      <c r="I59" s="21"/>
      <c r="J59" s="21"/>
      <c r="K59" s="21"/>
      <c r="L59" s="21"/>
      <c r="M59" s="21"/>
      <c r="N59" s="21"/>
      <c r="O59" s="21"/>
      <c r="P59" s="21"/>
    </row>
    <row r="60" spans="1:16" s="13" customFormat="1" ht="19.5">
      <c r="A60" s="178"/>
      <c r="B60" s="162" t="s">
        <v>2</v>
      </c>
      <c r="C60" s="159"/>
      <c r="D60" s="168"/>
      <c r="E60" s="115"/>
      <c r="F60" s="94"/>
      <c r="G60" s="22">
        <f>SUM(F52:F59)</f>
        <v>0</v>
      </c>
      <c r="H60" s="21"/>
      <c r="I60" s="21"/>
      <c r="J60" s="21"/>
      <c r="K60" s="21"/>
      <c r="L60" s="21"/>
      <c r="M60" s="21"/>
      <c r="N60" s="21"/>
      <c r="O60" s="21"/>
      <c r="P60" s="21"/>
    </row>
    <row r="61" spans="1:16" s="13" customFormat="1" ht="19.5">
      <c r="A61" s="178"/>
      <c r="B61" s="162"/>
      <c r="C61" s="159"/>
      <c r="D61" s="168"/>
      <c r="E61" s="115"/>
      <c r="F61" s="94"/>
      <c r="G61" s="22"/>
      <c r="H61" s="21"/>
      <c r="I61" s="21"/>
      <c r="J61" s="21"/>
      <c r="K61" s="21"/>
      <c r="L61" s="21"/>
      <c r="M61" s="21"/>
      <c r="N61" s="21"/>
      <c r="O61" s="21"/>
      <c r="P61" s="21"/>
    </row>
    <row r="62" spans="1:16" s="13" customFormat="1" ht="19.5">
      <c r="A62" s="179">
        <v>5</v>
      </c>
      <c r="B62" s="165" t="s">
        <v>59</v>
      </c>
      <c r="C62" s="159"/>
      <c r="D62" s="168"/>
      <c r="E62" s="115"/>
      <c r="F62" s="94"/>
      <c r="G62" s="22"/>
      <c r="H62" s="21"/>
      <c r="I62" s="21"/>
      <c r="J62" s="21"/>
      <c r="K62" s="21"/>
      <c r="L62" s="21"/>
      <c r="M62" s="21"/>
      <c r="N62" s="21"/>
      <c r="O62" s="21"/>
      <c r="P62" s="21"/>
    </row>
    <row r="63" spans="1:16" s="13" customFormat="1" ht="19.5">
      <c r="A63" s="161">
        <f>A62+0.01</f>
        <v>5.01</v>
      </c>
      <c r="B63" s="180" t="s">
        <v>87</v>
      </c>
      <c r="C63" s="159">
        <v>355.69</v>
      </c>
      <c r="D63" s="168" t="s">
        <v>3</v>
      </c>
      <c r="E63" s="115"/>
      <c r="F63" s="92"/>
      <c r="G63" s="22"/>
      <c r="H63" s="21"/>
      <c r="I63" s="21"/>
      <c r="J63" s="21"/>
      <c r="K63" s="21"/>
      <c r="L63" s="21"/>
      <c r="M63" s="21"/>
      <c r="N63" s="21"/>
      <c r="O63" s="21"/>
      <c r="P63" s="21"/>
    </row>
    <row r="64" spans="1:16" s="13" customFormat="1" ht="19.5">
      <c r="A64" s="161">
        <f>A63+0.01</f>
        <v>5.02</v>
      </c>
      <c r="B64" s="180" t="s">
        <v>88</v>
      </c>
      <c r="C64" s="159">
        <v>208.39</v>
      </c>
      <c r="D64" s="168" t="s">
        <v>3</v>
      </c>
      <c r="E64" s="115"/>
      <c r="F64" s="92"/>
      <c r="G64" s="22"/>
      <c r="H64" s="21"/>
      <c r="I64" s="21"/>
      <c r="J64" s="21"/>
      <c r="K64" s="21"/>
      <c r="L64" s="21"/>
      <c r="M64" s="21"/>
      <c r="N64" s="21"/>
      <c r="O64" s="21"/>
      <c r="P64" s="21"/>
    </row>
    <row r="65" spans="1:16" s="13" customFormat="1" ht="19.5">
      <c r="A65" s="161">
        <f>A64+0.01</f>
        <v>5.029999999999999</v>
      </c>
      <c r="B65" s="181" t="s">
        <v>89</v>
      </c>
      <c r="C65" s="159">
        <v>10.41</v>
      </c>
      <c r="D65" s="168" t="s">
        <v>3</v>
      </c>
      <c r="E65" s="115"/>
      <c r="F65" s="92"/>
      <c r="G65" s="22"/>
      <c r="H65" s="21"/>
      <c r="I65" s="21"/>
      <c r="J65" s="21"/>
      <c r="K65" s="21"/>
      <c r="L65" s="21"/>
      <c r="M65" s="21"/>
      <c r="N65" s="21"/>
      <c r="O65" s="21"/>
      <c r="P65" s="21"/>
    </row>
    <row r="66" spans="1:16" s="13" customFormat="1" ht="37.5">
      <c r="A66" s="161">
        <f>A65+0.01</f>
        <v>5.039999999999999</v>
      </c>
      <c r="B66" s="182" t="s">
        <v>108</v>
      </c>
      <c r="C66" s="183">
        <v>555.37</v>
      </c>
      <c r="D66" s="184" t="s">
        <v>3</v>
      </c>
      <c r="E66" s="119"/>
      <c r="F66" s="92"/>
      <c r="G66" s="90"/>
      <c r="H66" s="21"/>
      <c r="I66" s="21"/>
      <c r="J66" s="21"/>
      <c r="K66" s="21"/>
      <c r="L66" s="21"/>
      <c r="M66" s="21"/>
      <c r="N66" s="21"/>
      <c r="O66" s="21"/>
      <c r="P66" s="21"/>
    </row>
    <row r="67" spans="1:16" s="13" customFormat="1" ht="37.5">
      <c r="A67" s="161">
        <f>A66+0.01</f>
        <v>5.049999999999999</v>
      </c>
      <c r="B67" s="182" t="s">
        <v>109</v>
      </c>
      <c r="C67" s="183">
        <v>183.88</v>
      </c>
      <c r="D67" s="184" t="s">
        <v>3</v>
      </c>
      <c r="E67" s="119"/>
      <c r="F67" s="92"/>
      <c r="G67" s="90"/>
      <c r="H67" s="21"/>
      <c r="I67" s="21"/>
      <c r="J67" s="21"/>
      <c r="K67" s="21"/>
      <c r="L67" s="21"/>
      <c r="M67" s="21"/>
      <c r="N67" s="21"/>
      <c r="O67" s="21"/>
      <c r="P67" s="21"/>
    </row>
    <row r="68" spans="1:16" s="13" customFormat="1" ht="19.5">
      <c r="A68" s="178"/>
      <c r="B68" s="162" t="s">
        <v>2</v>
      </c>
      <c r="C68" s="159"/>
      <c r="D68" s="168"/>
      <c r="E68" s="115"/>
      <c r="F68" s="94"/>
      <c r="G68" s="22">
        <f>SUM(F63:F67)</f>
        <v>0</v>
      </c>
      <c r="H68" s="21"/>
      <c r="I68" s="21"/>
      <c r="J68" s="21"/>
      <c r="K68" s="21"/>
      <c r="L68" s="21"/>
      <c r="M68" s="21"/>
      <c r="N68" s="21"/>
      <c r="O68" s="21"/>
      <c r="P68" s="21"/>
    </row>
    <row r="69" spans="1:16" s="13" customFormat="1" ht="19.5">
      <c r="A69" s="178"/>
      <c r="B69" s="162"/>
      <c r="C69" s="159"/>
      <c r="D69" s="168"/>
      <c r="E69" s="115"/>
      <c r="F69" s="94"/>
      <c r="G69" s="22"/>
      <c r="H69" s="21"/>
      <c r="I69" s="21"/>
      <c r="J69" s="21"/>
      <c r="K69" s="21"/>
      <c r="L69" s="21"/>
      <c r="M69" s="21"/>
      <c r="N69" s="21"/>
      <c r="O69" s="21"/>
      <c r="P69" s="21"/>
    </row>
    <row r="70" spans="1:16" s="13" customFormat="1" ht="19.5">
      <c r="A70" s="179">
        <v>6</v>
      </c>
      <c r="B70" s="165" t="s">
        <v>47</v>
      </c>
      <c r="C70" s="159"/>
      <c r="D70" s="168"/>
      <c r="E70" s="115"/>
      <c r="F70" s="94"/>
      <c r="G70" s="22"/>
      <c r="H70" s="21"/>
      <c r="I70" s="21"/>
      <c r="J70" s="21"/>
      <c r="K70" s="21"/>
      <c r="L70" s="21"/>
      <c r="M70" s="21"/>
      <c r="N70" s="21"/>
      <c r="O70" s="21"/>
      <c r="P70" s="21"/>
    </row>
    <row r="71" spans="1:16" s="13" customFormat="1" ht="19.5">
      <c r="A71" s="161">
        <f aca="true" t="shared" si="2" ref="A71:A76">A70+0.01</f>
        <v>6.01</v>
      </c>
      <c r="B71" s="181" t="s">
        <v>48</v>
      </c>
      <c r="C71" s="159">
        <v>364.04</v>
      </c>
      <c r="D71" s="168" t="s">
        <v>3</v>
      </c>
      <c r="E71" s="115"/>
      <c r="F71" s="92"/>
      <c r="G71" s="22"/>
      <c r="H71" s="21"/>
      <c r="I71" s="21"/>
      <c r="J71" s="21"/>
      <c r="K71" s="21"/>
      <c r="L71" s="21"/>
      <c r="M71" s="21"/>
      <c r="N71" s="21"/>
      <c r="O71" s="21"/>
      <c r="P71" s="21"/>
    </row>
    <row r="72" spans="1:16" s="13" customFormat="1" ht="19.5">
      <c r="A72" s="161">
        <f t="shared" si="2"/>
        <v>6.02</v>
      </c>
      <c r="B72" s="181" t="s">
        <v>49</v>
      </c>
      <c r="C72" s="159">
        <v>364.04</v>
      </c>
      <c r="D72" s="168" t="s">
        <v>3</v>
      </c>
      <c r="E72" s="115"/>
      <c r="F72" s="92"/>
      <c r="G72" s="22"/>
      <c r="H72" s="21"/>
      <c r="I72" s="21"/>
      <c r="J72" s="21"/>
      <c r="K72" s="21"/>
      <c r="L72" s="21"/>
      <c r="M72" s="21"/>
      <c r="N72" s="21"/>
      <c r="O72" s="21"/>
      <c r="P72" s="21"/>
    </row>
    <row r="73" spans="1:16" s="13" customFormat="1" ht="19.5">
      <c r="A73" s="161">
        <f t="shared" si="2"/>
        <v>6.029999999999999</v>
      </c>
      <c r="B73" s="181" t="s">
        <v>50</v>
      </c>
      <c r="C73" s="159">
        <v>305.46</v>
      </c>
      <c r="D73" s="168" t="s">
        <v>3</v>
      </c>
      <c r="E73" s="115"/>
      <c r="F73" s="92"/>
      <c r="G73" s="22"/>
      <c r="H73" s="21"/>
      <c r="I73" s="21"/>
      <c r="J73" s="21"/>
      <c r="K73" s="21"/>
      <c r="L73" s="21"/>
      <c r="M73" s="21"/>
      <c r="N73" s="21"/>
      <c r="O73" s="21"/>
      <c r="P73" s="21"/>
    </row>
    <row r="74" spans="1:16" s="13" customFormat="1" ht="19.5">
      <c r="A74" s="161">
        <f t="shared" si="2"/>
        <v>6.039999999999999</v>
      </c>
      <c r="B74" s="181" t="s">
        <v>51</v>
      </c>
      <c r="C74" s="159">
        <v>305.46</v>
      </c>
      <c r="D74" s="168" t="s">
        <v>3</v>
      </c>
      <c r="E74" s="115"/>
      <c r="F74" s="92"/>
      <c r="G74" s="22"/>
      <c r="H74" s="21"/>
      <c r="I74" s="21"/>
      <c r="J74" s="21"/>
      <c r="K74" s="21"/>
      <c r="L74" s="21"/>
      <c r="M74" s="21"/>
      <c r="N74" s="21"/>
      <c r="O74" s="21"/>
      <c r="P74" s="21"/>
    </row>
    <row r="75" spans="1:16" s="13" customFormat="1" ht="19.5">
      <c r="A75" s="161">
        <f t="shared" si="2"/>
        <v>6.049999999999999</v>
      </c>
      <c r="B75" s="181" t="s">
        <v>52</v>
      </c>
      <c r="C75" s="159">
        <v>54.4</v>
      </c>
      <c r="D75" s="168" t="s">
        <v>54</v>
      </c>
      <c r="E75" s="115"/>
      <c r="F75" s="92"/>
      <c r="G75" s="22"/>
      <c r="H75" s="21"/>
      <c r="I75" s="21"/>
      <c r="J75" s="21"/>
      <c r="K75" s="21"/>
      <c r="L75" s="21"/>
      <c r="M75" s="21"/>
      <c r="N75" s="21"/>
      <c r="O75" s="21"/>
      <c r="P75" s="21"/>
    </row>
    <row r="76" spans="1:16" s="13" customFormat="1" ht="19.5">
      <c r="A76" s="161">
        <f t="shared" si="2"/>
        <v>6.059999999999999</v>
      </c>
      <c r="B76" s="181" t="s">
        <v>53</v>
      </c>
      <c r="C76" s="159">
        <v>27.2</v>
      </c>
      <c r="D76" s="168" t="s">
        <v>54</v>
      </c>
      <c r="E76" s="115"/>
      <c r="F76" s="92"/>
      <c r="G76" s="22"/>
      <c r="H76" s="21"/>
      <c r="I76" s="21"/>
      <c r="J76" s="21"/>
      <c r="K76" s="21"/>
      <c r="L76" s="21"/>
      <c r="M76" s="21"/>
      <c r="N76" s="21"/>
      <c r="O76" s="21"/>
      <c r="P76" s="21"/>
    </row>
    <row r="77" spans="1:16" s="13" customFormat="1" ht="19.5">
      <c r="A77" s="178"/>
      <c r="B77" s="162" t="s">
        <v>2</v>
      </c>
      <c r="C77" s="159"/>
      <c r="D77" s="168"/>
      <c r="E77" s="115"/>
      <c r="F77" s="94"/>
      <c r="G77" s="22">
        <f>SUM(F71:F76)</f>
        <v>0</v>
      </c>
      <c r="H77" s="21"/>
      <c r="I77" s="21"/>
      <c r="J77" s="21"/>
      <c r="K77" s="21"/>
      <c r="L77" s="21"/>
      <c r="M77" s="21"/>
      <c r="N77" s="21"/>
      <c r="O77" s="21"/>
      <c r="P77" s="21"/>
    </row>
    <row r="78" spans="1:16" s="13" customFormat="1" ht="19.5">
      <c r="A78" s="178"/>
      <c r="B78" s="181"/>
      <c r="C78" s="159"/>
      <c r="D78" s="168"/>
      <c r="E78" s="115"/>
      <c r="F78" s="94"/>
      <c r="G78" s="22"/>
      <c r="H78" s="21"/>
      <c r="I78" s="21"/>
      <c r="J78" s="21"/>
      <c r="K78" s="21"/>
      <c r="L78" s="21"/>
      <c r="M78" s="21"/>
      <c r="N78" s="21"/>
      <c r="O78" s="21"/>
      <c r="P78" s="21"/>
    </row>
    <row r="79" spans="1:16" s="13" customFormat="1" ht="19.5">
      <c r="A79" s="164">
        <v>7</v>
      </c>
      <c r="B79" s="185" t="s">
        <v>55</v>
      </c>
      <c r="C79" s="159"/>
      <c r="D79" s="168"/>
      <c r="E79" s="115"/>
      <c r="F79" s="94"/>
      <c r="G79" s="22"/>
      <c r="H79" s="21"/>
      <c r="I79" s="21"/>
      <c r="J79" s="21"/>
      <c r="K79" s="21"/>
      <c r="L79" s="21"/>
      <c r="M79" s="21"/>
      <c r="N79" s="21"/>
      <c r="O79" s="21"/>
      <c r="P79" s="21"/>
    </row>
    <row r="80" spans="1:16" s="13" customFormat="1" ht="19.5">
      <c r="A80" s="161">
        <f>A79+0.01</f>
        <v>7.01</v>
      </c>
      <c r="B80" s="181" t="s">
        <v>56</v>
      </c>
      <c r="C80" s="159">
        <v>355.69</v>
      </c>
      <c r="D80" s="168" t="s">
        <v>3</v>
      </c>
      <c r="E80" s="115"/>
      <c r="F80" s="92"/>
      <c r="G80" s="22"/>
      <c r="H80" s="21"/>
      <c r="I80" s="21"/>
      <c r="J80" s="21"/>
      <c r="K80" s="21"/>
      <c r="L80" s="21"/>
      <c r="M80" s="21"/>
      <c r="N80" s="21"/>
      <c r="O80" s="21"/>
      <c r="P80" s="21"/>
    </row>
    <row r="81" spans="1:16" s="13" customFormat="1" ht="19.5">
      <c r="A81" s="161">
        <f>A80+0.01</f>
        <v>7.02</v>
      </c>
      <c r="B81" s="181" t="s">
        <v>90</v>
      </c>
      <c r="C81" s="159">
        <v>10.41</v>
      </c>
      <c r="D81" s="168" t="s">
        <v>3</v>
      </c>
      <c r="E81" s="115"/>
      <c r="F81" s="92"/>
      <c r="G81" s="22"/>
      <c r="H81" s="21"/>
      <c r="I81" s="21"/>
      <c r="J81" s="21"/>
      <c r="K81" s="21"/>
      <c r="L81" s="21"/>
      <c r="M81" s="21"/>
      <c r="N81" s="21"/>
      <c r="O81" s="21"/>
      <c r="P81" s="21"/>
    </row>
    <row r="82" spans="1:16" s="13" customFormat="1" ht="19.5">
      <c r="A82" s="161">
        <f>A81+0.01</f>
        <v>7.029999999999999</v>
      </c>
      <c r="B82" s="181" t="s">
        <v>91</v>
      </c>
      <c r="C82" s="160">
        <v>249.36</v>
      </c>
      <c r="D82" s="168" t="s">
        <v>54</v>
      </c>
      <c r="E82" s="115"/>
      <c r="F82" s="92"/>
      <c r="G82" s="22"/>
      <c r="H82" s="21"/>
      <c r="I82" s="21"/>
      <c r="J82" s="21"/>
      <c r="K82" s="21"/>
      <c r="L82" s="21"/>
      <c r="M82" s="21"/>
      <c r="N82" s="21"/>
      <c r="O82" s="21"/>
      <c r="P82" s="21"/>
    </row>
    <row r="83" spans="1:16" s="13" customFormat="1" ht="19.5">
      <c r="A83" s="161"/>
      <c r="B83" s="162" t="s">
        <v>2</v>
      </c>
      <c r="C83" s="159"/>
      <c r="D83" s="168"/>
      <c r="E83" s="115"/>
      <c r="F83" s="94"/>
      <c r="G83" s="22">
        <f>SUM(F80:F82)</f>
        <v>0</v>
      </c>
      <c r="H83" s="21"/>
      <c r="I83" s="21"/>
      <c r="J83" s="21"/>
      <c r="K83" s="21"/>
      <c r="L83" s="21"/>
      <c r="M83" s="21"/>
      <c r="N83" s="21"/>
      <c r="O83" s="21"/>
      <c r="P83" s="21"/>
    </row>
    <row r="84" spans="1:16" s="13" customFormat="1" ht="19.5">
      <c r="A84" s="161"/>
      <c r="B84" s="162"/>
      <c r="C84" s="159"/>
      <c r="D84" s="168"/>
      <c r="E84" s="115"/>
      <c r="F84" s="94"/>
      <c r="G84" s="22"/>
      <c r="H84" s="21"/>
      <c r="I84" s="21"/>
      <c r="J84" s="21"/>
      <c r="K84" s="21"/>
      <c r="L84" s="21"/>
      <c r="M84" s="21"/>
      <c r="N84" s="21"/>
      <c r="O84" s="21"/>
      <c r="P84" s="21"/>
    </row>
    <row r="85" spans="1:16" s="13" customFormat="1" ht="19.5">
      <c r="A85" s="164">
        <v>8</v>
      </c>
      <c r="B85" s="185" t="s">
        <v>57</v>
      </c>
      <c r="C85" s="159"/>
      <c r="D85" s="168"/>
      <c r="E85" s="115"/>
      <c r="F85" s="94"/>
      <c r="G85" s="22"/>
      <c r="H85" s="21"/>
      <c r="I85" s="21"/>
      <c r="J85" s="21"/>
      <c r="K85" s="21"/>
      <c r="L85" s="21"/>
      <c r="M85" s="21"/>
      <c r="N85" s="21"/>
      <c r="O85" s="21"/>
      <c r="P85" s="21"/>
    </row>
    <row r="86" spans="1:16" s="13" customFormat="1" ht="19.5">
      <c r="A86" s="161">
        <f>A85+0.01</f>
        <v>8.01</v>
      </c>
      <c r="B86" s="181" t="s">
        <v>92</v>
      </c>
      <c r="C86" s="159">
        <v>24.86</v>
      </c>
      <c r="D86" s="168" t="s">
        <v>3</v>
      </c>
      <c r="E86" s="115"/>
      <c r="F86" s="92"/>
      <c r="G86" s="22"/>
      <c r="H86" s="21"/>
      <c r="I86" s="21"/>
      <c r="J86" s="21"/>
      <c r="K86" s="21"/>
      <c r="L86" s="21"/>
      <c r="M86" s="21"/>
      <c r="N86" s="21"/>
      <c r="O86" s="21"/>
      <c r="P86" s="21"/>
    </row>
    <row r="87" spans="1:16" s="13" customFormat="1" ht="19.5">
      <c r="A87" s="161">
        <f>A86+0.01</f>
        <v>8.02</v>
      </c>
      <c r="B87" s="181" t="s">
        <v>93</v>
      </c>
      <c r="C87" s="159">
        <v>1.58</v>
      </c>
      <c r="D87" s="168" t="s">
        <v>3</v>
      </c>
      <c r="E87" s="115"/>
      <c r="F87" s="92"/>
      <c r="G87" s="22"/>
      <c r="H87" s="21"/>
      <c r="I87" s="21"/>
      <c r="J87" s="21"/>
      <c r="K87" s="21"/>
      <c r="L87" s="21"/>
      <c r="M87" s="21"/>
      <c r="N87" s="21"/>
      <c r="O87" s="21"/>
      <c r="P87" s="21"/>
    </row>
    <row r="88" spans="1:16" s="13" customFormat="1" ht="19.5">
      <c r="A88" s="161"/>
      <c r="B88" s="162" t="s">
        <v>2</v>
      </c>
      <c r="C88" s="159"/>
      <c r="D88" s="168"/>
      <c r="E88" s="115"/>
      <c r="F88" s="94"/>
      <c r="G88" s="22">
        <f>SUM(F86:F87)</f>
        <v>0</v>
      </c>
      <c r="H88" s="21"/>
      <c r="I88" s="21"/>
      <c r="J88" s="21"/>
      <c r="K88" s="21"/>
      <c r="L88" s="21"/>
      <c r="M88" s="21"/>
      <c r="N88" s="21"/>
      <c r="O88" s="21"/>
      <c r="P88" s="21"/>
    </row>
    <row r="89" spans="1:16" s="13" customFormat="1" ht="19.5">
      <c r="A89" s="161"/>
      <c r="B89" s="162"/>
      <c r="C89" s="159"/>
      <c r="D89" s="168"/>
      <c r="E89" s="115"/>
      <c r="F89" s="94"/>
      <c r="G89" s="22"/>
      <c r="H89" s="21"/>
      <c r="I89" s="21"/>
      <c r="J89" s="21"/>
      <c r="K89" s="21"/>
      <c r="L89" s="21"/>
      <c r="M89" s="21"/>
      <c r="N89" s="21"/>
      <c r="O89" s="21"/>
      <c r="P89" s="21"/>
    </row>
    <row r="90" spans="1:16" s="13" customFormat="1" ht="19.5">
      <c r="A90" s="164">
        <v>9</v>
      </c>
      <c r="B90" s="165" t="s">
        <v>44</v>
      </c>
      <c r="C90" s="159"/>
      <c r="D90" s="168"/>
      <c r="E90" s="115"/>
      <c r="F90" s="94"/>
      <c r="G90" s="22"/>
      <c r="H90" s="21"/>
      <c r="I90" s="21"/>
      <c r="J90" s="21"/>
      <c r="K90" s="21"/>
      <c r="L90" s="21"/>
      <c r="M90" s="21"/>
      <c r="N90" s="21"/>
      <c r="O90" s="21"/>
      <c r="P90" s="21"/>
    </row>
    <row r="91" spans="1:16" s="13" customFormat="1" ht="38.25">
      <c r="A91" s="161">
        <f>A90+0.01</f>
        <v>9.01</v>
      </c>
      <c r="B91" s="181" t="s">
        <v>94</v>
      </c>
      <c r="C91" s="157">
        <v>27.44</v>
      </c>
      <c r="D91" s="171" t="s">
        <v>45</v>
      </c>
      <c r="E91" s="119"/>
      <c r="F91" s="92"/>
      <c r="G91" s="22"/>
      <c r="H91" s="21"/>
      <c r="I91" s="21"/>
      <c r="J91" s="21"/>
      <c r="K91" s="21"/>
      <c r="L91" s="21"/>
      <c r="M91" s="21"/>
      <c r="N91" s="21"/>
      <c r="O91" s="21"/>
      <c r="P91" s="21"/>
    </row>
    <row r="92" spans="1:16" s="13" customFormat="1" ht="41.25" customHeight="1">
      <c r="A92" s="161">
        <f>A91+0.01</f>
        <v>9.02</v>
      </c>
      <c r="B92" s="181" t="s">
        <v>46</v>
      </c>
      <c r="C92" s="157">
        <v>343.78</v>
      </c>
      <c r="D92" s="171" t="s">
        <v>45</v>
      </c>
      <c r="E92" s="119"/>
      <c r="F92" s="92"/>
      <c r="G92" s="22"/>
      <c r="H92" s="21"/>
      <c r="I92" s="21"/>
      <c r="J92" s="21"/>
      <c r="K92" s="21"/>
      <c r="L92" s="21"/>
      <c r="M92" s="21"/>
      <c r="N92" s="21"/>
      <c r="O92" s="21"/>
      <c r="P92" s="21"/>
    </row>
    <row r="93" spans="1:16" s="13" customFormat="1" ht="20.25" customHeight="1">
      <c r="A93" s="161"/>
      <c r="B93" s="162" t="s">
        <v>2</v>
      </c>
      <c r="C93" s="159"/>
      <c r="D93" s="168"/>
      <c r="E93" s="115"/>
      <c r="F93" s="94"/>
      <c r="G93" s="22">
        <f>SUM(F91:F92)</f>
        <v>0</v>
      </c>
      <c r="H93" s="21"/>
      <c r="I93" s="21"/>
      <c r="J93" s="21"/>
      <c r="K93" s="21"/>
      <c r="L93" s="21"/>
      <c r="M93" s="21"/>
      <c r="N93" s="21"/>
      <c r="O93" s="21"/>
      <c r="P93" s="21"/>
    </row>
    <row r="94" spans="1:16" s="13" customFormat="1" ht="19.5">
      <c r="A94" s="161"/>
      <c r="B94" s="162"/>
      <c r="C94" s="159"/>
      <c r="D94" s="168"/>
      <c r="E94" s="115"/>
      <c r="F94" s="94"/>
      <c r="G94" s="22"/>
      <c r="H94" s="21"/>
      <c r="I94" s="21"/>
      <c r="J94" s="21"/>
      <c r="K94" s="21"/>
      <c r="L94" s="21"/>
      <c r="M94" s="21"/>
      <c r="N94" s="21"/>
      <c r="O94" s="21"/>
      <c r="P94" s="21"/>
    </row>
    <row r="95" spans="1:16" s="13" customFormat="1" ht="19.5">
      <c r="A95" s="164">
        <v>10</v>
      </c>
      <c r="B95" s="165" t="s">
        <v>20</v>
      </c>
      <c r="C95" s="159"/>
      <c r="D95" s="172"/>
      <c r="E95" s="114"/>
      <c r="F95" s="93"/>
      <c r="G95" s="26"/>
      <c r="H95" s="12"/>
      <c r="I95" s="12"/>
      <c r="J95" s="12"/>
      <c r="K95" s="12"/>
      <c r="L95" s="12"/>
      <c r="M95" s="12"/>
      <c r="N95" s="12"/>
      <c r="O95" s="12"/>
      <c r="P95" s="12"/>
    </row>
    <row r="96" spans="1:16" s="13" customFormat="1" ht="37.5">
      <c r="A96" s="155">
        <f>A95+0.01</f>
        <v>10.01</v>
      </c>
      <c r="B96" s="186" t="s">
        <v>38</v>
      </c>
      <c r="C96" s="187">
        <v>2</v>
      </c>
      <c r="D96" s="188" t="s">
        <v>4</v>
      </c>
      <c r="E96" s="116"/>
      <c r="F96" s="92"/>
      <c r="G96" s="26"/>
      <c r="H96" s="12"/>
      <c r="I96" s="12"/>
      <c r="J96" s="12"/>
      <c r="K96" s="12"/>
      <c r="L96" s="12"/>
      <c r="M96" s="12"/>
      <c r="N96" s="12"/>
      <c r="O96" s="12"/>
      <c r="P96" s="12"/>
    </row>
    <row r="97" spans="1:18" s="13" customFormat="1" ht="37.5">
      <c r="A97" s="155">
        <f>A96+0.01</f>
        <v>10.02</v>
      </c>
      <c r="B97" s="186" t="s">
        <v>36</v>
      </c>
      <c r="C97" s="187">
        <v>3</v>
      </c>
      <c r="D97" s="189" t="s">
        <v>4</v>
      </c>
      <c r="E97" s="116"/>
      <c r="F97" s="92"/>
      <c r="G97" s="20"/>
      <c r="H97" s="21"/>
      <c r="I97" s="21"/>
      <c r="J97" s="21"/>
      <c r="K97" s="21"/>
      <c r="L97" s="21"/>
      <c r="M97" s="21"/>
      <c r="N97" s="21"/>
      <c r="O97" s="21"/>
      <c r="P97" s="21"/>
      <c r="R97" s="24">
        <v>620</v>
      </c>
    </row>
    <row r="98" spans="1:18" s="13" customFormat="1" ht="37.5">
      <c r="A98" s="155">
        <f>A97+0.01</f>
        <v>10.03</v>
      </c>
      <c r="B98" s="186" t="s">
        <v>37</v>
      </c>
      <c r="C98" s="187">
        <v>5</v>
      </c>
      <c r="D98" s="189" t="s">
        <v>4</v>
      </c>
      <c r="E98" s="116"/>
      <c r="F98" s="92"/>
      <c r="G98" s="20"/>
      <c r="H98" s="21"/>
      <c r="I98" s="21"/>
      <c r="J98" s="21"/>
      <c r="K98" s="21"/>
      <c r="L98" s="21"/>
      <c r="M98" s="21"/>
      <c r="N98" s="21"/>
      <c r="O98" s="21"/>
      <c r="P98" s="21"/>
      <c r="R98" s="82"/>
    </row>
    <row r="99" spans="1:18" s="13" customFormat="1" ht="37.5">
      <c r="A99" s="155">
        <f aca="true" t="shared" si="3" ref="A99:A106">A98+0.01</f>
        <v>10.04</v>
      </c>
      <c r="B99" s="186" t="s">
        <v>39</v>
      </c>
      <c r="C99" s="187">
        <v>1</v>
      </c>
      <c r="D99" s="189" t="s">
        <v>4</v>
      </c>
      <c r="E99" s="116"/>
      <c r="F99" s="92"/>
      <c r="G99" s="20"/>
      <c r="H99" s="21"/>
      <c r="I99" s="21"/>
      <c r="J99" s="21"/>
      <c r="K99" s="21"/>
      <c r="L99" s="21"/>
      <c r="M99" s="21"/>
      <c r="N99" s="21"/>
      <c r="O99" s="21"/>
      <c r="P99" s="21"/>
      <c r="R99" s="82"/>
    </row>
    <row r="100" spans="1:18" s="13" customFormat="1" ht="18.75">
      <c r="A100" s="155">
        <f t="shared" si="3"/>
        <v>10.049999999999999</v>
      </c>
      <c r="B100" s="186" t="s">
        <v>40</v>
      </c>
      <c r="C100" s="187">
        <v>1</v>
      </c>
      <c r="D100" s="189" t="s">
        <v>4</v>
      </c>
      <c r="E100" s="117"/>
      <c r="F100" s="92"/>
      <c r="G100" s="20"/>
      <c r="H100" s="21"/>
      <c r="I100" s="21"/>
      <c r="J100" s="21"/>
      <c r="K100" s="21"/>
      <c r="L100" s="21"/>
      <c r="M100" s="21"/>
      <c r="N100" s="21"/>
      <c r="O100" s="21"/>
      <c r="P100" s="21"/>
      <c r="R100" s="82"/>
    </row>
    <row r="101" spans="1:18" s="13" customFormat="1" ht="18.75">
      <c r="A101" s="155">
        <f t="shared" si="3"/>
        <v>10.059999999999999</v>
      </c>
      <c r="B101" s="186" t="s">
        <v>41</v>
      </c>
      <c r="C101" s="187">
        <v>1</v>
      </c>
      <c r="D101" s="189" t="s">
        <v>4</v>
      </c>
      <c r="E101" s="117"/>
      <c r="F101" s="92"/>
      <c r="G101" s="20"/>
      <c r="H101" s="21"/>
      <c r="I101" s="21"/>
      <c r="J101" s="21"/>
      <c r="K101" s="21"/>
      <c r="L101" s="21"/>
      <c r="M101" s="21"/>
      <c r="N101" s="21"/>
      <c r="O101" s="21"/>
      <c r="P101" s="21"/>
      <c r="R101" s="82"/>
    </row>
    <row r="102" spans="1:18" s="13" customFormat="1" ht="18.75">
      <c r="A102" s="155">
        <f t="shared" si="3"/>
        <v>10.069999999999999</v>
      </c>
      <c r="B102" s="186" t="s">
        <v>42</v>
      </c>
      <c r="C102" s="187">
        <v>1</v>
      </c>
      <c r="D102" s="189" t="s">
        <v>4</v>
      </c>
      <c r="E102" s="117"/>
      <c r="F102" s="92"/>
      <c r="G102" s="20"/>
      <c r="H102" s="21"/>
      <c r="I102" s="21"/>
      <c r="J102" s="21"/>
      <c r="K102" s="21"/>
      <c r="L102" s="21"/>
      <c r="M102" s="21"/>
      <c r="N102" s="21"/>
      <c r="O102" s="21"/>
      <c r="P102" s="21"/>
      <c r="R102" s="82"/>
    </row>
    <row r="103" spans="1:18" s="13" customFormat="1" ht="37.5">
      <c r="A103" s="155">
        <f t="shared" si="3"/>
        <v>10.079999999999998</v>
      </c>
      <c r="B103" s="186" t="s">
        <v>43</v>
      </c>
      <c r="C103" s="187">
        <v>1</v>
      </c>
      <c r="D103" s="189" t="s">
        <v>4</v>
      </c>
      <c r="E103" s="116"/>
      <c r="F103" s="92"/>
      <c r="G103" s="20"/>
      <c r="H103" s="21"/>
      <c r="I103" s="21"/>
      <c r="J103" s="21"/>
      <c r="K103" s="21"/>
      <c r="L103" s="21"/>
      <c r="M103" s="21"/>
      <c r="N103" s="21"/>
      <c r="O103" s="21"/>
      <c r="P103" s="21"/>
      <c r="R103" s="82"/>
    </row>
    <row r="104" spans="1:18" s="13" customFormat="1" ht="37.5">
      <c r="A104" s="155">
        <f t="shared" si="3"/>
        <v>10.089999999999998</v>
      </c>
      <c r="B104" s="186" t="s">
        <v>69</v>
      </c>
      <c r="C104" s="187">
        <v>1</v>
      </c>
      <c r="D104" s="189" t="s">
        <v>4</v>
      </c>
      <c r="E104" s="116"/>
      <c r="F104" s="92"/>
      <c r="G104" s="20"/>
      <c r="H104" s="21"/>
      <c r="I104" s="21"/>
      <c r="J104" s="21"/>
      <c r="K104" s="21"/>
      <c r="L104" s="21"/>
      <c r="M104" s="21"/>
      <c r="N104" s="21"/>
      <c r="O104" s="21"/>
      <c r="P104" s="21"/>
      <c r="R104" s="82"/>
    </row>
    <row r="105" spans="1:18" s="13" customFormat="1" ht="18.75">
      <c r="A105" s="155">
        <f t="shared" si="3"/>
        <v>10.099999999999998</v>
      </c>
      <c r="B105" s="186" t="s">
        <v>73</v>
      </c>
      <c r="C105" s="187">
        <v>1</v>
      </c>
      <c r="D105" s="189" t="s">
        <v>4</v>
      </c>
      <c r="E105" s="117"/>
      <c r="F105" s="92"/>
      <c r="G105" s="20"/>
      <c r="H105" s="21"/>
      <c r="I105" s="21"/>
      <c r="J105" s="21"/>
      <c r="K105" s="21"/>
      <c r="L105" s="21"/>
      <c r="M105" s="21"/>
      <c r="N105" s="21"/>
      <c r="O105" s="21"/>
      <c r="P105" s="21"/>
      <c r="R105" s="82"/>
    </row>
    <row r="106" spans="1:18" s="13" customFormat="1" ht="19.5" thickBot="1">
      <c r="A106" s="155">
        <f t="shared" si="3"/>
        <v>10.109999999999998</v>
      </c>
      <c r="B106" s="186" t="s">
        <v>95</v>
      </c>
      <c r="C106" s="187">
        <v>1</v>
      </c>
      <c r="D106" s="189" t="s">
        <v>4</v>
      </c>
      <c r="E106" s="116"/>
      <c r="F106" s="92"/>
      <c r="G106" s="20"/>
      <c r="H106" s="21"/>
      <c r="I106" s="21"/>
      <c r="J106" s="21"/>
      <c r="K106" s="21"/>
      <c r="L106" s="21"/>
      <c r="M106" s="21"/>
      <c r="N106" s="21"/>
      <c r="O106" s="21"/>
      <c r="P106" s="21"/>
      <c r="R106" s="82"/>
    </row>
    <row r="107" spans="1:18" s="13" customFormat="1" ht="20.25" thickBot="1">
      <c r="A107" s="167"/>
      <c r="B107" s="162" t="s">
        <v>2</v>
      </c>
      <c r="C107" s="159"/>
      <c r="D107" s="168"/>
      <c r="E107" s="114"/>
      <c r="F107" s="93"/>
      <c r="G107" s="22">
        <f>SUM(F96:F106)</f>
        <v>0</v>
      </c>
      <c r="H107" s="23"/>
      <c r="I107" s="23"/>
      <c r="J107" s="23"/>
      <c r="K107" s="23"/>
      <c r="L107" s="23"/>
      <c r="M107" s="23"/>
      <c r="N107" s="23"/>
      <c r="O107" s="23"/>
      <c r="P107" s="23"/>
      <c r="R107" s="25"/>
    </row>
    <row r="108" spans="1:18" s="13" customFormat="1" ht="19.5">
      <c r="A108" s="167"/>
      <c r="B108" s="162"/>
      <c r="C108" s="159"/>
      <c r="D108" s="168"/>
      <c r="E108" s="114"/>
      <c r="F108" s="93"/>
      <c r="G108" s="22"/>
      <c r="H108" s="23"/>
      <c r="I108" s="23"/>
      <c r="J108" s="23"/>
      <c r="K108" s="23"/>
      <c r="L108" s="23"/>
      <c r="M108" s="23"/>
      <c r="N108" s="23"/>
      <c r="O108" s="23"/>
      <c r="P108" s="23"/>
      <c r="R108" s="84"/>
    </row>
    <row r="109" spans="1:18" s="13" customFormat="1" ht="19.5">
      <c r="A109" s="164">
        <v>11</v>
      </c>
      <c r="B109" s="185" t="s">
        <v>58</v>
      </c>
      <c r="C109" s="159"/>
      <c r="D109" s="168"/>
      <c r="E109" s="114"/>
      <c r="F109" s="93"/>
      <c r="G109" s="22"/>
      <c r="H109" s="23"/>
      <c r="I109" s="23"/>
      <c r="J109" s="23"/>
      <c r="K109" s="23"/>
      <c r="L109" s="23"/>
      <c r="M109" s="23"/>
      <c r="N109" s="23"/>
      <c r="O109" s="23"/>
      <c r="P109" s="23"/>
      <c r="R109" s="84"/>
    </row>
    <row r="110" spans="1:18" s="13" customFormat="1" ht="94.5">
      <c r="A110" s="167">
        <f>A109+0.01</f>
        <v>11.01</v>
      </c>
      <c r="B110" s="181" t="s">
        <v>96</v>
      </c>
      <c r="C110" s="157">
        <v>217.44</v>
      </c>
      <c r="D110" s="184" t="s">
        <v>3</v>
      </c>
      <c r="E110" s="116"/>
      <c r="F110" s="95"/>
      <c r="G110" s="22"/>
      <c r="H110" s="23"/>
      <c r="I110" s="23"/>
      <c r="J110" s="23"/>
      <c r="K110" s="23"/>
      <c r="L110" s="23"/>
      <c r="M110" s="23"/>
      <c r="N110" s="23"/>
      <c r="O110" s="23"/>
      <c r="P110" s="23"/>
      <c r="R110" s="84"/>
    </row>
    <row r="111" spans="1:18" s="13" customFormat="1" ht="38.25">
      <c r="A111" s="167">
        <f>A110+0.01</f>
        <v>11.02</v>
      </c>
      <c r="B111" s="181" t="s">
        <v>74</v>
      </c>
      <c r="C111" s="157">
        <v>71.4</v>
      </c>
      <c r="D111" s="171" t="s">
        <v>3</v>
      </c>
      <c r="E111" s="116"/>
      <c r="F111" s="95"/>
      <c r="G111" s="22"/>
      <c r="H111" s="23"/>
      <c r="I111" s="23"/>
      <c r="J111" s="23"/>
      <c r="K111" s="23"/>
      <c r="L111" s="23"/>
      <c r="M111" s="23"/>
      <c r="N111" s="23"/>
      <c r="O111" s="23"/>
      <c r="P111" s="23"/>
      <c r="R111" s="84"/>
    </row>
    <row r="112" spans="1:18" s="13" customFormat="1" ht="19.5">
      <c r="A112" s="167"/>
      <c r="B112" s="162" t="s">
        <v>2</v>
      </c>
      <c r="C112" s="159"/>
      <c r="D112" s="168"/>
      <c r="E112" s="114"/>
      <c r="F112" s="93"/>
      <c r="G112" s="22">
        <f>SUM(F110:F111)</f>
        <v>0</v>
      </c>
      <c r="H112" s="23"/>
      <c r="I112" s="23"/>
      <c r="J112" s="23"/>
      <c r="K112" s="23"/>
      <c r="L112" s="23"/>
      <c r="M112" s="23"/>
      <c r="N112" s="23"/>
      <c r="O112" s="23"/>
      <c r="P112" s="23"/>
      <c r="R112" s="84"/>
    </row>
    <row r="113" spans="1:18" s="13" customFormat="1" ht="19.5">
      <c r="A113" s="167"/>
      <c r="B113" s="181"/>
      <c r="C113" s="159"/>
      <c r="D113" s="168"/>
      <c r="E113" s="114"/>
      <c r="F113" s="93"/>
      <c r="G113" s="22"/>
      <c r="H113" s="23"/>
      <c r="I113" s="23"/>
      <c r="J113" s="23"/>
      <c r="K113" s="23"/>
      <c r="L113" s="23"/>
      <c r="M113" s="23"/>
      <c r="N113" s="23"/>
      <c r="O113" s="23"/>
      <c r="P113" s="23"/>
      <c r="R113" s="84"/>
    </row>
    <row r="114" spans="1:18" s="13" customFormat="1" ht="19.5">
      <c r="A114" s="164">
        <v>12</v>
      </c>
      <c r="B114" s="185" t="s">
        <v>60</v>
      </c>
      <c r="C114" s="159"/>
      <c r="D114" s="168"/>
      <c r="E114" s="114"/>
      <c r="F114" s="93"/>
      <c r="G114" s="22"/>
      <c r="H114" s="23"/>
      <c r="I114" s="23"/>
      <c r="J114" s="23"/>
      <c r="K114" s="23"/>
      <c r="L114" s="23"/>
      <c r="M114" s="23"/>
      <c r="N114" s="23"/>
      <c r="O114" s="23"/>
      <c r="P114" s="23"/>
      <c r="R114" s="84"/>
    </row>
    <row r="115" spans="1:18" s="13" customFormat="1" ht="19.5">
      <c r="A115" s="167">
        <f>A114+0.01</f>
        <v>12.01</v>
      </c>
      <c r="B115" s="181" t="s">
        <v>67</v>
      </c>
      <c r="C115" s="159">
        <v>2</v>
      </c>
      <c r="D115" s="168" t="s">
        <v>4</v>
      </c>
      <c r="E115" s="117"/>
      <c r="F115" s="92"/>
      <c r="G115" s="22"/>
      <c r="H115" s="23"/>
      <c r="I115" s="23"/>
      <c r="J115" s="23"/>
      <c r="K115" s="23"/>
      <c r="L115" s="23"/>
      <c r="M115" s="23"/>
      <c r="N115" s="23"/>
      <c r="O115" s="23"/>
      <c r="P115" s="23"/>
      <c r="R115" s="84"/>
    </row>
    <row r="116" spans="1:18" s="13" customFormat="1" ht="19.5">
      <c r="A116" s="167">
        <f aca="true" t="shared" si="4" ref="A116:A121">A115+0.01</f>
        <v>12.02</v>
      </c>
      <c r="B116" s="181" t="s">
        <v>61</v>
      </c>
      <c r="C116" s="159">
        <v>2</v>
      </c>
      <c r="D116" s="168" t="s">
        <v>4</v>
      </c>
      <c r="E116" s="117"/>
      <c r="F116" s="92"/>
      <c r="G116" s="22"/>
      <c r="H116" s="23"/>
      <c r="I116" s="23"/>
      <c r="J116" s="23"/>
      <c r="K116" s="23"/>
      <c r="L116" s="23"/>
      <c r="M116" s="23"/>
      <c r="N116" s="23"/>
      <c r="O116" s="23"/>
      <c r="P116" s="23"/>
      <c r="R116" s="84"/>
    </row>
    <row r="117" spans="1:18" s="13" customFormat="1" ht="19.5">
      <c r="A117" s="167">
        <f t="shared" si="4"/>
        <v>12.03</v>
      </c>
      <c r="B117" s="181" t="s">
        <v>97</v>
      </c>
      <c r="C117" s="159">
        <v>1</v>
      </c>
      <c r="D117" s="168" t="s">
        <v>4</v>
      </c>
      <c r="E117" s="117"/>
      <c r="F117" s="92"/>
      <c r="G117" s="22"/>
      <c r="H117" s="23"/>
      <c r="I117" s="23"/>
      <c r="J117" s="23"/>
      <c r="K117" s="23"/>
      <c r="L117" s="23"/>
      <c r="M117" s="23"/>
      <c r="N117" s="23"/>
      <c r="O117" s="23"/>
      <c r="P117" s="23"/>
      <c r="R117" s="84"/>
    </row>
    <row r="118" spans="1:18" s="13" customFormat="1" ht="38.25">
      <c r="A118" s="167">
        <f t="shared" si="4"/>
        <v>12.04</v>
      </c>
      <c r="B118" s="181" t="s">
        <v>63</v>
      </c>
      <c r="C118" s="157">
        <v>1</v>
      </c>
      <c r="D118" s="171" t="s">
        <v>4</v>
      </c>
      <c r="E118" s="116"/>
      <c r="F118" s="92"/>
      <c r="G118" s="22"/>
      <c r="H118" s="23"/>
      <c r="I118" s="23"/>
      <c r="J118" s="23"/>
      <c r="K118" s="23"/>
      <c r="L118" s="23"/>
      <c r="M118" s="23"/>
      <c r="N118" s="23"/>
      <c r="O118" s="23"/>
      <c r="P118" s="23"/>
      <c r="R118" s="84"/>
    </row>
    <row r="119" spans="1:18" s="13" customFormat="1" ht="19.5">
      <c r="A119" s="167">
        <f t="shared" si="4"/>
        <v>12.049999999999999</v>
      </c>
      <c r="B119" s="181" t="s">
        <v>62</v>
      </c>
      <c r="C119" s="159">
        <v>1</v>
      </c>
      <c r="D119" s="168" t="s">
        <v>4</v>
      </c>
      <c r="E119" s="117"/>
      <c r="F119" s="92"/>
      <c r="G119" s="22"/>
      <c r="H119" s="23"/>
      <c r="I119" s="23"/>
      <c r="J119" s="23"/>
      <c r="K119" s="23"/>
      <c r="L119" s="23"/>
      <c r="M119" s="23"/>
      <c r="N119" s="23"/>
      <c r="O119" s="23"/>
      <c r="P119" s="23"/>
      <c r="R119" s="84"/>
    </row>
    <row r="120" spans="1:18" s="13" customFormat="1" ht="19.5">
      <c r="A120" s="167">
        <f t="shared" si="4"/>
        <v>12.059999999999999</v>
      </c>
      <c r="B120" s="181" t="s">
        <v>98</v>
      </c>
      <c r="C120" s="159">
        <v>2</v>
      </c>
      <c r="D120" s="168" t="s">
        <v>4</v>
      </c>
      <c r="E120" s="117"/>
      <c r="F120" s="92"/>
      <c r="G120" s="22"/>
      <c r="H120" s="23"/>
      <c r="I120" s="23"/>
      <c r="J120" s="23"/>
      <c r="K120" s="23"/>
      <c r="L120" s="23"/>
      <c r="M120" s="23"/>
      <c r="N120" s="23"/>
      <c r="O120" s="23"/>
      <c r="P120" s="23"/>
      <c r="R120" s="84"/>
    </row>
    <row r="121" spans="1:18" s="13" customFormat="1" ht="19.5">
      <c r="A121" s="167">
        <f t="shared" si="4"/>
        <v>12.069999999999999</v>
      </c>
      <c r="B121" s="181" t="s">
        <v>99</v>
      </c>
      <c r="C121" s="159">
        <v>2</v>
      </c>
      <c r="D121" s="168" t="s">
        <v>4</v>
      </c>
      <c r="E121" s="117"/>
      <c r="F121" s="92"/>
      <c r="G121" s="22"/>
      <c r="H121" s="23"/>
      <c r="I121" s="23"/>
      <c r="J121" s="23"/>
      <c r="K121" s="23"/>
      <c r="L121" s="23"/>
      <c r="M121" s="23"/>
      <c r="N121" s="23"/>
      <c r="O121" s="23"/>
      <c r="P121" s="23"/>
      <c r="R121" s="84"/>
    </row>
    <row r="122" spans="1:18" s="13" customFormat="1" ht="19.5">
      <c r="A122" s="167">
        <v>12.08</v>
      </c>
      <c r="B122" s="181" t="s">
        <v>100</v>
      </c>
      <c r="C122" s="159">
        <v>1</v>
      </c>
      <c r="D122" s="168" t="s">
        <v>16</v>
      </c>
      <c r="E122" s="117"/>
      <c r="F122" s="92"/>
      <c r="G122" s="22"/>
      <c r="H122" s="23"/>
      <c r="I122" s="23"/>
      <c r="J122" s="23"/>
      <c r="K122" s="23"/>
      <c r="L122" s="23"/>
      <c r="M122" s="23"/>
      <c r="N122" s="23"/>
      <c r="O122" s="23"/>
      <c r="P122" s="23"/>
      <c r="R122" s="84"/>
    </row>
    <row r="123" spans="1:18" s="13" customFormat="1" ht="19.5">
      <c r="A123" s="167"/>
      <c r="B123" s="162" t="s">
        <v>2</v>
      </c>
      <c r="C123" s="159"/>
      <c r="D123" s="168"/>
      <c r="E123" s="114"/>
      <c r="F123" s="93"/>
      <c r="G123" s="22">
        <f>SUM(F115:F122)</f>
        <v>0</v>
      </c>
      <c r="H123" s="23"/>
      <c r="I123" s="23"/>
      <c r="J123" s="23"/>
      <c r="K123" s="23"/>
      <c r="L123" s="23"/>
      <c r="M123" s="23"/>
      <c r="N123" s="23"/>
      <c r="O123" s="23"/>
      <c r="P123" s="23"/>
      <c r="R123" s="84"/>
    </row>
    <row r="124" spans="1:18" s="13" customFormat="1" ht="19.5">
      <c r="A124" s="167"/>
      <c r="B124" s="181"/>
      <c r="C124" s="159"/>
      <c r="D124" s="168"/>
      <c r="E124" s="114"/>
      <c r="F124" s="93"/>
      <c r="G124" s="22"/>
      <c r="H124" s="23"/>
      <c r="I124" s="23"/>
      <c r="J124" s="23"/>
      <c r="K124" s="23"/>
      <c r="L124" s="23"/>
      <c r="M124" s="23"/>
      <c r="N124" s="23"/>
      <c r="O124" s="23"/>
      <c r="P124" s="23"/>
      <c r="R124" s="84"/>
    </row>
    <row r="125" spans="1:18" s="13" customFormat="1" ht="19.5">
      <c r="A125" s="164">
        <v>13</v>
      </c>
      <c r="B125" s="185" t="s">
        <v>64</v>
      </c>
      <c r="C125" s="159"/>
      <c r="D125" s="168"/>
      <c r="E125" s="114"/>
      <c r="F125" s="93"/>
      <c r="G125" s="22"/>
      <c r="H125" s="23"/>
      <c r="I125" s="23"/>
      <c r="J125" s="23"/>
      <c r="K125" s="23"/>
      <c r="L125" s="23"/>
      <c r="M125" s="23"/>
      <c r="N125" s="23"/>
      <c r="O125" s="23"/>
      <c r="P125" s="23"/>
      <c r="R125" s="84"/>
    </row>
    <row r="126" spans="1:18" s="13" customFormat="1" ht="19.5">
      <c r="A126" s="167">
        <f>A125+0.01</f>
        <v>13.01</v>
      </c>
      <c r="B126" s="166" t="s">
        <v>179</v>
      </c>
      <c r="C126" s="159">
        <v>513.78</v>
      </c>
      <c r="D126" s="168" t="s">
        <v>3</v>
      </c>
      <c r="E126" s="117"/>
      <c r="F126" s="110"/>
      <c r="G126" s="22"/>
      <c r="H126" s="23"/>
      <c r="I126" s="23"/>
      <c r="J126" s="23"/>
      <c r="K126" s="23"/>
      <c r="L126" s="23"/>
      <c r="M126" s="23"/>
      <c r="N126" s="23"/>
      <c r="O126" s="23"/>
      <c r="P126" s="23"/>
      <c r="R126" s="84"/>
    </row>
    <row r="127" spans="1:18" s="13" customFormat="1" ht="19.5">
      <c r="A127" s="167">
        <f>A126+0.01</f>
        <v>13.02</v>
      </c>
      <c r="B127" s="166" t="s">
        <v>68</v>
      </c>
      <c r="C127" s="159">
        <v>720.68</v>
      </c>
      <c r="D127" s="168" t="s">
        <v>3</v>
      </c>
      <c r="E127" s="117"/>
      <c r="F127" s="92"/>
      <c r="G127" s="22"/>
      <c r="H127" s="23"/>
      <c r="I127" s="23"/>
      <c r="J127" s="23"/>
      <c r="K127" s="23"/>
      <c r="L127" s="23"/>
      <c r="M127" s="23"/>
      <c r="N127" s="23"/>
      <c r="O127" s="23"/>
      <c r="P127" s="23"/>
      <c r="R127" s="84"/>
    </row>
    <row r="128" spans="1:18" s="13" customFormat="1" ht="19.5">
      <c r="A128" s="167">
        <f>A127+0.01</f>
        <v>13.03</v>
      </c>
      <c r="B128" s="166" t="s">
        <v>101</v>
      </c>
      <c r="C128" s="159">
        <v>253.96</v>
      </c>
      <c r="D128" s="168" t="s">
        <v>3</v>
      </c>
      <c r="E128" s="117"/>
      <c r="F128" s="92"/>
      <c r="G128" s="22"/>
      <c r="H128" s="23"/>
      <c r="I128" s="23"/>
      <c r="J128" s="23"/>
      <c r="K128" s="23"/>
      <c r="L128" s="23"/>
      <c r="M128" s="23"/>
      <c r="N128" s="23"/>
      <c r="O128" s="23"/>
      <c r="P128" s="23"/>
      <c r="R128" s="84"/>
    </row>
    <row r="129" spans="1:18" s="13" customFormat="1" ht="19.5">
      <c r="A129" s="167"/>
      <c r="B129" s="162" t="s">
        <v>2</v>
      </c>
      <c r="C129" s="159"/>
      <c r="D129" s="168"/>
      <c r="E129" s="114"/>
      <c r="F129" s="93"/>
      <c r="G129" s="22">
        <f>SUM(F126:F128)</f>
        <v>0</v>
      </c>
      <c r="H129" s="23"/>
      <c r="I129" s="23"/>
      <c r="J129" s="23"/>
      <c r="K129" s="23"/>
      <c r="L129" s="23"/>
      <c r="M129" s="23"/>
      <c r="N129" s="23"/>
      <c r="O129" s="23"/>
      <c r="P129" s="23"/>
      <c r="R129" s="84"/>
    </row>
    <row r="130" spans="1:16" s="13" customFormat="1" ht="16.5" customHeight="1">
      <c r="A130" s="167"/>
      <c r="B130" s="190"/>
      <c r="C130" s="159"/>
      <c r="D130" s="168"/>
      <c r="E130" s="120"/>
      <c r="F130" s="96"/>
      <c r="G130" s="22"/>
      <c r="H130" s="23"/>
      <c r="I130" s="23"/>
      <c r="J130" s="23"/>
      <c r="K130" s="23"/>
      <c r="L130" s="23"/>
      <c r="M130" s="23"/>
      <c r="N130" s="23"/>
      <c r="O130" s="23"/>
      <c r="P130" s="23"/>
    </row>
    <row r="131" spans="1:16" s="13" customFormat="1" ht="16.5" customHeight="1">
      <c r="A131" s="191">
        <v>14</v>
      </c>
      <c r="B131" s="190" t="s">
        <v>19</v>
      </c>
      <c r="C131" s="159"/>
      <c r="D131" s="168"/>
      <c r="E131" s="120"/>
      <c r="F131" s="96"/>
      <c r="G131" s="22"/>
      <c r="H131" s="23"/>
      <c r="I131" s="23"/>
      <c r="J131" s="23"/>
      <c r="K131" s="23"/>
      <c r="L131" s="23"/>
      <c r="M131" s="23"/>
      <c r="N131" s="23"/>
      <c r="O131" s="23"/>
      <c r="P131" s="23"/>
    </row>
    <row r="132" spans="1:16" s="13" customFormat="1" ht="16.5" customHeight="1">
      <c r="A132" s="167">
        <f>A131+0.01</f>
        <v>14.01</v>
      </c>
      <c r="B132" s="192" t="s">
        <v>102</v>
      </c>
      <c r="C132" s="159">
        <v>6.45</v>
      </c>
      <c r="D132" s="168" t="s">
        <v>45</v>
      </c>
      <c r="E132" s="120"/>
      <c r="F132" s="92"/>
      <c r="G132" s="22"/>
      <c r="H132" s="23"/>
      <c r="I132" s="23"/>
      <c r="J132" s="23"/>
      <c r="K132" s="23"/>
      <c r="L132" s="23"/>
      <c r="M132" s="23"/>
      <c r="N132" s="23"/>
      <c r="O132" s="23"/>
      <c r="P132" s="23"/>
    </row>
    <row r="133" spans="1:16" s="13" customFormat="1" ht="19.5" customHeight="1">
      <c r="A133" s="167">
        <f>A132+0.01</f>
        <v>14.02</v>
      </c>
      <c r="B133" s="170" t="s">
        <v>103</v>
      </c>
      <c r="C133" s="157">
        <v>3</v>
      </c>
      <c r="D133" s="171" t="s">
        <v>3</v>
      </c>
      <c r="E133" s="121"/>
      <c r="F133" s="92"/>
      <c r="G133" s="22"/>
      <c r="H133" s="23"/>
      <c r="I133" s="23"/>
      <c r="J133" s="23"/>
      <c r="K133" s="23"/>
      <c r="L133" s="23"/>
      <c r="M133" s="23"/>
      <c r="N133" s="23"/>
      <c r="O133" s="23"/>
      <c r="P133" s="23"/>
    </row>
    <row r="134" spans="1:16" s="13" customFormat="1" ht="19.5" customHeight="1">
      <c r="A134" s="167">
        <f>A133+0.01</f>
        <v>14.03</v>
      </c>
      <c r="B134" s="192" t="s">
        <v>104</v>
      </c>
      <c r="C134" s="159">
        <v>1</v>
      </c>
      <c r="D134" s="168" t="s">
        <v>4</v>
      </c>
      <c r="E134" s="120"/>
      <c r="F134" s="92"/>
      <c r="G134" s="22"/>
      <c r="H134" s="23"/>
      <c r="I134" s="23"/>
      <c r="J134" s="23"/>
      <c r="K134" s="23"/>
      <c r="L134" s="23"/>
      <c r="M134" s="23"/>
      <c r="N134" s="23"/>
      <c r="O134" s="23"/>
      <c r="P134" s="23"/>
    </row>
    <row r="135" spans="1:16" s="13" customFormat="1" ht="19.5" customHeight="1">
      <c r="A135" s="167">
        <f>A134+0.01</f>
        <v>14.04</v>
      </c>
      <c r="B135" s="192" t="s">
        <v>105</v>
      </c>
      <c r="C135" s="159">
        <v>2</v>
      </c>
      <c r="D135" s="168" t="s">
        <v>4</v>
      </c>
      <c r="E135" s="120"/>
      <c r="F135" s="92"/>
      <c r="G135" s="22"/>
      <c r="H135" s="23"/>
      <c r="I135" s="23"/>
      <c r="J135" s="23"/>
      <c r="K135" s="23"/>
      <c r="L135" s="23"/>
      <c r="M135" s="23"/>
      <c r="N135" s="23"/>
      <c r="O135" s="23"/>
      <c r="P135" s="23"/>
    </row>
    <row r="136" spans="1:16" s="13" customFormat="1" ht="38.25" customHeight="1">
      <c r="A136" s="167">
        <f>A135+0.01</f>
        <v>14.049999999999999</v>
      </c>
      <c r="B136" s="170" t="s">
        <v>106</v>
      </c>
      <c r="C136" s="157">
        <v>0.53</v>
      </c>
      <c r="D136" s="171" t="s">
        <v>23</v>
      </c>
      <c r="E136" s="121"/>
      <c r="F136" s="92"/>
      <c r="G136" s="22"/>
      <c r="H136" s="23"/>
      <c r="I136" s="23"/>
      <c r="J136" s="23"/>
      <c r="K136" s="23"/>
      <c r="L136" s="23"/>
      <c r="M136" s="23"/>
      <c r="N136" s="23"/>
      <c r="O136" s="23"/>
      <c r="P136" s="23"/>
    </row>
    <row r="137" spans="1:16" s="13" customFormat="1" ht="20.25" customHeight="1">
      <c r="A137" s="167"/>
      <c r="B137" s="162" t="s">
        <v>2</v>
      </c>
      <c r="C137" s="159"/>
      <c r="D137" s="168"/>
      <c r="E137" s="120"/>
      <c r="F137" s="96"/>
      <c r="G137" s="22">
        <f>SUM(F132:F136)</f>
        <v>0</v>
      </c>
      <c r="H137" s="23"/>
      <c r="I137" s="23"/>
      <c r="J137" s="23"/>
      <c r="K137" s="23"/>
      <c r="L137" s="23"/>
      <c r="M137" s="23"/>
      <c r="N137" s="23"/>
      <c r="O137" s="23"/>
      <c r="P137" s="23"/>
    </row>
    <row r="138" spans="1:16" s="13" customFormat="1" ht="20.25" customHeight="1">
      <c r="A138" s="167"/>
      <c r="B138" s="190"/>
      <c r="C138" s="159"/>
      <c r="D138" s="168"/>
      <c r="E138" s="120"/>
      <c r="F138" s="96"/>
      <c r="G138" s="22"/>
      <c r="H138" s="23"/>
      <c r="I138" s="23"/>
      <c r="J138" s="23"/>
      <c r="K138" s="23"/>
      <c r="L138" s="23"/>
      <c r="M138" s="23"/>
      <c r="N138" s="23"/>
      <c r="O138" s="23"/>
      <c r="P138" s="23"/>
    </row>
    <row r="139" spans="1:16" s="13" customFormat="1" ht="20.25" customHeight="1">
      <c r="A139" s="193">
        <v>15</v>
      </c>
      <c r="B139" s="165" t="s">
        <v>5</v>
      </c>
      <c r="C139" s="159"/>
      <c r="D139" s="172"/>
      <c r="E139" s="122"/>
      <c r="F139" s="97"/>
      <c r="G139" s="26"/>
      <c r="H139" s="23"/>
      <c r="I139" s="23"/>
      <c r="J139" s="23"/>
      <c r="K139" s="23"/>
      <c r="L139" s="23"/>
      <c r="M139" s="23"/>
      <c r="N139" s="23"/>
      <c r="O139" s="23"/>
      <c r="P139" s="23"/>
    </row>
    <row r="140" spans="1:16" s="13" customFormat="1" ht="20.25" customHeight="1">
      <c r="A140" s="155">
        <f>A139+0.01</f>
        <v>15.01</v>
      </c>
      <c r="B140" s="194" t="s">
        <v>6</v>
      </c>
      <c r="C140" s="159">
        <v>1</v>
      </c>
      <c r="D140" s="175" t="s">
        <v>1</v>
      </c>
      <c r="E140" s="123"/>
      <c r="F140" s="92"/>
      <c r="G140" s="20"/>
      <c r="H140" s="23"/>
      <c r="I140" s="23"/>
      <c r="J140" s="23"/>
      <c r="K140" s="23"/>
      <c r="L140" s="23"/>
      <c r="M140" s="23"/>
      <c r="N140" s="23"/>
      <c r="O140" s="23"/>
      <c r="P140" s="23"/>
    </row>
    <row r="141" spans="1:16" s="13" customFormat="1" ht="20.25" customHeight="1">
      <c r="A141" s="167"/>
      <c r="B141" s="195" t="s">
        <v>2</v>
      </c>
      <c r="C141" s="160"/>
      <c r="D141" s="168"/>
      <c r="E141" s="123"/>
      <c r="F141" s="98"/>
      <c r="G141" s="22">
        <f>SUM(F140)</f>
        <v>0</v>
      </c>
      <c r="H141" s="23"/>
      <c r="I141" s="23"/>
      <c r="J141" s="23"/>
      <c r="K141" s="23"/>
      <c r="L141" s="23"/>
      <c r="M141" s="23"/>
      <c r="N141" s="23"/>
      <c r="O141" s="23"/>
      <c r="P141" s="23"/>
    </row>
    <row r="142" spans="1:16" s="13" customFormat="1" ht="20.25" customHeight="1">
      <c r="A142" s="167"/>
      <c r="B142" s="190"/>
      <c r="C142" s="159"/>
      <c r="D142" s="168"/>
      <c r="E142" s="27"/>
      <c r="F142" s="27"/>
      <c r="G142" s="22"/>
      <c r="H142" s="23"/>
      <c r="I142" s="23"/>
      <c r="J142" s="23"/>
      <c r="K142" s="23"/>
      <c r="L142" s="23"/>
      <c r="M142" s="23"/>
      <c r="N142" s="23"/>
      <c r="O142" s="23"/>
      <c r="P142" s="23"/>
    </row>
    <row r="143" spans="1:16" s="13" customFormat="1" ht="19.5">
      <c r="A143" s="196"/>
      <c r="B143" s="197" t="s">
        <v>116</v>
      </c>
      <c r="C143" s="198"/>
      <c r="D143" s="199"/>
      <c r="E143" s="28"/>
      <c r="F143" s="28"/>
      <c r="G143" s="29">
        <f>SUM(G19:G141)</f>
        <v>0</v>
      </c>
      <c r="H143" s="12"/>
      <c r="I143" s="12"/>
      <c r="J143" s="12"/>
      <c r="K143" s="24"/>
      <c r="L143" s="12"/>
      <c r="M143" s="12"/>
      <c r="N143" s="12"/>
      <c r="O143" s="12"/>
      <c r="P143" s="12"/>
    </row>
    <row r="144" spans="1:16" s="13" customFormat="1" ht="19.5">
      <c r="A144" s="200"/>
      <c r="B144" s="201"/>
      <c r="C144" s="159"/>
      <c r="D144" s="175"/>
      <c r="E144" s="99"/>
      <c r="F144" s="99"/>
      <c r="G144" s="100"/>
      <c r="H144" s="12"/>
      <c r="I144" s="12"/>
      <c r="J144" s="12"/>
      <c r="K144" s="24"/>
      <c r="L144" s="12"/>
      <c r="M144" s="12"/>
      <c r="N144" s="12"/>
      <c r="O144" s="12"/>
      <c r="P144" s="12"/>
    </row>
    <row r="145" spans="1:16" s="13" customFormat="1" ht="19.5">
      <c r="A145" s="200"/>
      <c r="B145" s="201"/>
      <c r="C145" s="159"/>
      <c r="D145" s="175"/>
      <c r="E145" s="99"/>
      <c r="F145" s="99"/>
      <c r="G145" s="100"/>
      <c r="H145" s="12"/>
      <c r="I145" s="12"/>
      <c r="J145" s="12"/>
      <c r="K145" s="24"/>
      <c r="L145" s="12"/>
      <c r="M145" s="12"/>
      <c r="N145" s="12"/>
      <c r="O145" s="12"/>
      <c r="P145" s="12"/>
    </row>
    <row r="146" spans="1:16" s="13" customFormat="1" ht="39">
      <c r="A146" s="200"/>
      <c r="B146" s="202" t="s">
        <v>119</v>
      </c>
      <c r="C146" s="203"/>
      <c r="D146" s="203"/>
      <c r="E146" s="124"/>
      <c r="F146" s="124"/>
      <c r="G146" s="101"/>
      <c r="H146" s="12"/>
      <c r="I146" s="12"/>
      <c r="J146" s="12"/>
      <c r="K146" s="24"/>
      <c r="L146" s="12"/>
      <c r="M146" s="12"/>
      <c r="N146" s="12"/>
      <c r="O146" s="12"/>
      <c r="P146" s="12"/>
    </row>
    <row r="147" spans="1:16" s="13" customFormat="1" ht="23.25">
      <c r="A147" s="204">
        <v>16</v>
      </c>
      <c r="B147" s="205" t="s">
        <v>120</v>
      </c>
      <c r="C147" s="206"/>
      <c r="D147" s="207"/>
      <c r="E147" s="102"/>
      <c r="F147" s="102"/>
      <c r="G147" s="103"/>
      <c r="H147" s="12"/>
      <c r="I147" s="12"/>
      <c r="J147" s="12"/>
      <c r="K147" s="24"/>
      <c r="L147" s="12"/>
      <c r="M147" s="12"/>
      <c r="N147" s="12"/>
      <c r="O147" s="12"/>
      <c r="P147" s="12"/>
    </row>
    <row r="148" spans="1:16" s="13" customFormat="1" ht="75">
      <c r="A148" s="200">
        <f>A147+0.01</f>
        <v>16.01</v>
      </c>
      <c r="B148" s="208" t="s">
        <v>121</v>
      </c>
      <c r="C148" s="157">
        <v>92</v>
      </c>
      <c r="D148" s="177" t="s">
        <v>4</v>
      </c>
      <c r="E148" s="125"/>
      <c r="F148" s="109"/>
      <c r="G148" s="103"/>
      <c r="H148" s="12"/>
      <c r="I148" s="12"/>
      <c r="J148" s="12"/>
      <c r="K148" s="24"/>
      <c r="L148" s="12"/>
      <c r="M148" s="12"/>
      <c r="N148" s="12"/>
      <c r="O148" s="12"/>
      <c r="P148" s="12"/>
    </row>
    <row r="149" spans="1:16" s="13" customFormat="1" ht="75">
      <c r="A149" s="200">
        <f aca="true" t="shared" si="5" ref="A149:A161">A148+0.01</f>
        <v>16.020000000000003</v>
      </c>
      <c r="B149" s="208" t="s">
        <v>122</v>
      </c>
      <c r="C149" s="157">
        <v>6</v>
      </c>
      <c r="D149" s="177" t="s">
        <v>4</v>
      </c>
      <c r="E149" s="125"/>
      <c r="F149" s="109"/>
      <c r="G149" s="103"/>
      <c r="H149" s="12"/>
      <c r="I149" s="12"/>
      <c r="J149" s="12"/>
      <c r="K149" s="24"/>
      <c r="L149" s="12"/>
      <c r="M149" s="12"/>
      <c r="N149" s="12"/>
      <c r="O149" s="12"/>
      <c r="P149" s="12"/>
    </row>
    <row r="150" spans="1:16" s="13" customFormat="1" ht="75">
      <c r="A150" s="200">
        <f t="shared" si="5"/>
        <v>16.030000000000005</v>
      </c>
      <c r="B150" s="208" t="s">
        <v>123</v>
      </c>
      <c r="C150" s="157">
        <v>4</v>
      </c>
      <c r="D150" s="177" t="s">
        <v>4</v>
      </c>
      <c r="E150" s="125"/>
      <c r="F150" s="109"/>
      <c r="G150" s="103"/>
      <c r="H150" s="12"/>
      <c r="I150" s="12"/>
      <c r="J150" s="12"/>
      <c r="K150" s="24"/>
      <c r="L150" s="12"/>
      <c r="M150" s="12"/>
      <c r="N150" s="12"/>
      <c r="O150" s="12"/>
      <c r="P150" s="12"/>
    </row>
    <row r="151" spans="1:16" s="13" customFormat="1" ht="37.5">
      <c r="A151" s="209">
        <f t="shared" si="5"/>
        <v>16.040000000000006</v>
      </c>
      <c r="B151" s="208" t="s">
        <v>124</v>
      </c>
      <c r="C151" s="157">
        <v>12</v>
      </c>
      <c r="D151" s="177" t="s">
        <v>4</v>
      </c>
      <c r="E151" s="125"/>
      <c r="F151" s="109"/>
      <c r="G151" s="103"/>
      <c r="H151" s="12"/>
      <c r="I151" s="12"/>
      <c r="J151" s="12"/>
      <c r="K151" s="24"/>
      <c r="L151" s="12"/>
      <c r="M151" s="12"/>
      <c r="N151" s="12"/>
      <c r="O151" s="12"/>
      <c r="P151" s="12"/>
    </row>
    <row r="152" spans="1:16" s="13" customFormat="1" ht="37.5">
      <c r="A152" s="209">
        <f t="shared" si="5"/>
        <v>16.050000000000008</v>
      </c>
      <c r="B152" s="208" t="s">
        <v>169</v>
      </c>
      <c r="C152" s="157">
        <v>2</v>
      </c>
      <c r="D152" s="177" t="s">
        <v>4</v>
      </c>
      <c r="E152" s="125"/>
      <c r="F152" s="109"/>
      <c r="G152" s="103"/>
      <c r="H152" s="12"/>
      <c r="I152" s="12"/>
      <c r="J152" s="12"/>
      <c r="K152" s="24"/>
      <c r="L152" s="12"/>
      <c r="M152" s="12"/>
      <c r="N152" s="12"/>
      <c r="O152" s="12"/>
      <c r="P152" s="12"/>
    </row>
    <row r="153" spans="1:16" s="13" customFormat="1" ht="37.5">
      <c r="A153" s="209">
        <f t="shared" si="5"/>
        <v>16.06000000000001</v>
      </c>
      <c r="B153" s="208" t="s">
        <v>170</v>
      </c>
      <c r="C153" s="157">
        <v>16</v>
      </c>
      <c r="D153" s="177" t="s">
        <v>4</v>
      </c>
      <c r="E153" s="125"/>
      <c r="F153" s="109"/>
      <c r="G153" s="103"/>
      <c r="H153" s="12"/>
      <c r="I153" s="12"/>
      <c r="J153" s="12"/>
      <c r="K153" s="24"/>
      <c r="L153" s="12"/>
      <c r="M153" s="12"/>
      <c r="N153" s="12"/>
      <c r="O153" s="12"/>
      <c r="P153" s="12"/>
    </row>
    <row r="154" spans="1:16" s="13" customFormat="1" ht="37.5">
      <c r="A154" s="209">
        <f t="shared" si="5"/>
        <v>16.07000000000001</v>
      </c>
      <c r="B154" s="208" t="s">
        <v>171</v>
      </c>
      <c r="C154" s="157">
        <v>4</v>
      </c>
      <c r="D154" s="177" t="s">
        <v>4</v>
      </c>
      <c r="E154" s="125"/>
      <c r="F154" s="109"/>
      <c r="G154" s="103"/>
      <c r="H154" s="12"/>
      <c r="I154" s="12"/>
      <c r="J154" s="12"/>
      <c r="K154" s="24"/>
      <c r="L154" s="12"/>
      <c r="M154" s="12"/>
      <c r="N154" s="12"/>
      <c r="O154" s="12"/>
      <c r="P154" s="12"/>
    </row>
    <row r="155" spans="1:16" s="13" customFormat="1" ht="37.5">
      <c r="A155" s="209">
        <f t="shared" si="5"/>
        <v>16.080000000000013</v>
      </c>
      <c r="B155" s="208" t="s">
        <v>172</v>
      </c>
      <c r="C155" s="157">
        <v>35</v>
      </c>
      <c r="D155" s="177" t="s">
        <v>4</v>
      </c>
      <c r="E155" s="125"/>
      <c r="F155" s="109"/>
      <c r="G155" s="103"/>
      <c r="H155" s="12"/>
      <c r="I155" s="12"/>
      <c r="J155" s="12"/>
      <c r="K155" s="24"/>
      <c r="L155" s="12"/>
      <c r="M155" s="12"/>
      <c r="N155" s="12"/>
      <c r="O155" s="12"/>
      <c r="P155" s="12"/>
    </row>
    <row r="156" spans="1:16" s="13" customFormat="1" ht="37.5">
      <c r="A156" s="209">
        <f t="shared" si="5"/>
        <v>16.090000000000014</v>
      </c>
      <c r="B156" s="208" t="s">
        <v>173</v>
      </c>
      <c r="C156" s="157">
        <v>14</v>
      </c>
      <c r="D156" s="177" t="s">
        <v>4</v>
      </c>
      <c r="E156" s="125"/>
      <c r="F156" s="109"/>
      <c r="G156" s="103"/>
      <c r="H156" s="12"/>
      <c r="I156" s="12"/>
      <c r="J156" s="12"/>
      <c r="K156" s="24"/>
      <c r="L156" s="12"/>
      <c r="M156" s="12"/>
      <c r="N156" s="12"/>
      <c r="O156" s="12"/>
      <c r="P156" s="12"/>
    </row>
    <row r="157" spans="1:16" s="13" customFormat="1" ht="56.25">
      <c r="A157" s="209">
        <f t="shared" si="5"/>
        <v>16.100000000000016</v>
      </c>
      <c r="B157" s="208" t="s">
        <v>174</v>
      </c>
      <c r="C157" s="157">
        <v>50</v>
      </c>
      <c r="D157" s="177" t="s">
        <v>4</v>
      </c>
      <c r="E157" s="125"/>
      <c r="F157" s="109"/>
      <c r="G157" s="103"/>
      <c r="H157" s="12"/>
      <c r="I157" s="12"/>
      <c r="J157" s="12"/>
      <c r="K157" s="24"/>
      <c r="L157" s="12"/>
      <c r="M157" s="12"/>
      <c r="N157" s="12"/>
      <c r="O157" s="12"/>
      <c r="P157" s="12"/>
    </row>
    <row r="158" spans="1:16" s="13" customFormat="1" ht="112.5">
      <c r="A158" s="209">
        <f t="shared" si="5"/>
        <v>16.110000000000017</v>
      </c>
      <c r="B158" s="208" t="s">
        <v>175</v>
      </c>
      <c r="C158" s="210">
        <v>15</v>
      </c>
      <c r="D158" s="177" t="s">
        <v>125</v>
      </c>
      <c r="E158" s="125"/>
      <c r="F158" s="109"/>
      <c r="G158" s="103"/>
      <c r="H158" s="12"/>
      <c r="I158" s="12"/>
      <c r="J158" s="12"/>
      <c r="K158" s="24"/>
      <c r="L158" s="12"/>
      <c r="M158" s="12"/>
      <c r="N158" s="12"/>
      <c r="O158" s="12"/>
      <c r="P158" s="12"/>
    </row>
    <row r="159" spans="1:16" s="13" customFormat="1" ht="112.5">
      <c r="A159" s="209">
        <f t="shared" si="5"/>
        <v>16.12000000000002</v>
      </c>
      <c r="B159" s="208" t="s">
        <v>176</v>
      </c>
      <c r="C159" s="157">
        <v>20</v>
      </c>
      <c r="D159" s="177" t="s">
        <v>125</v>
      </c>
      <c r="E159" s="125"/>
      <c r="F159" s="109"/>
      <c r="G159" s="103"/>
      <c r="H159" s="12"/>
      <c r="I159" s="12"/>
      <c r="J159" s="12"/>
      <c r="K159" s="24"/>
      <c r="L159" s="12"/>
      <c r="M159" s="12"/>
      <c r="N159" s="12"/>
      <c r="O159" s="12"/>
      <c r="P159" s="12"/>
    </row>
    <row r="160" spans="1:16" s="13" customFormat="1" ht="56.25">
      <c r="A160" s="209">
        <f t="shared" si="5"/>
        <v>16.13000000000002</v>
      </c>
      <c r="B160" s="208" t="s">
        <v>126</v>
      </c>
      <c r="C160" s="157">
        <v>8</v>
      </c>
      <c r="D160" s="177" t="s">
        <v>4</v>
      </c>
      <c r="E160" s="125"/>
      <c r="F160" s="109"/>
      <c r="G160" s="103"/>
      <c r="H160" s="12"/>
      <c r="I160" s="12"/>
      <c r="J160" s="12"/>
      <c r="K160" s="24"/>
      <c r="L160" s="12"/>
      <c r="M160" s="12"/>
      <c r="N160" s="12"/>
      <c r="O160" s="12"/>
      <c r="P160" s="12"/>
    </row>
    <row r="161" spans="1:16" s="13" customFormat="1" ht="37.5">
      <c r="A161" s="209">
        <f t="shared" si="5"/>
        <v>16.140000000000022</v>
      </c>
      <c r="B161" s="208" t="s">
        <v>127</v>
      </c>
      <c r="C161" s="157">
        <v>1</v>
      </c>
      <c r="D161" s="177" t="s">
        <v>1</v>
      </c>
      <c r="E161" s="125"/>
      <c r="F161" s="109"/>
      <c r="G161" s="103"/>
      <c r="H161" s="12"/>
      <c r="I161" s="12"/>
      <c r="J161" s="12"/>
      <c r="K161" s="24"/>
      <c r="L161" s="12"/>
      <c r="M161" s="12"/>
      <c r="N161" s="12"/>
      <c r="O161" s="12"/>
      <c r="P161" s="12"/>
    </row>
    <row r="162" spans="1:16" s="13" customFormat="1" ht="19.5">
      <c r="A162" s="200"/>
      <c r="B162" s="162" t="s">
        <v>2</v>
      </c>
      <c r="C162" s="159"/>
      <c r="D162" s="175"/>
      <c r="E162" s="99"/>
      <c r="F162" s="104"/>
      <c r="G162" s="108">
        <f>SUM(F148:F161)</f>
        <v>0</v>
      </c>
      <c r="H162" s="12"/>
      <c r="I162" s="12"/>
      <c r="J162" s="12"/>
      <c r="K162" s="24"/>
      <c r="L162" s="12"/>
      <c r="M162" s="12"/>
      <c r="N162" s="12"/>
      <c r="O162" s="12"/>
      <c r="P162" s="12"/>
    </row>
    <row r="163" spans="1:16" s="13" customFormat="1" ht="23.25">
      <c r="A163" s="200"/>
      <c r="B163" s="211"/>
      <c r="C163" s="159"/>
      <c r="D163" s="175"/>
      <c r="E163" s="99"/>
      <c r="F163" s="104"/>
      <c r="G163" s="103"/>
      <c r="H163" s="12"/>
      <c r="I163" s="12"/>
      <c r="J163" s="12"/>
      <c r="K163" s="24"/>
      <c r="L163" s="12"/>
      <c r="M163" s="12"/>
      <c r="N163" s="12"/>
      <c r="O163" s="12"/>
      <c r="P163" s="12"/>
    </row>
    <row r="164" spans="1:16" s="13" customFormat="1" ht="58.5">
      <c r="A164" s="204">
        <v>17</v>
      </c>
      <c r="B164" s="212" t="s">
        <v>128</v>
      </c>
      <c r="C164" s="159"/>
      <c r="D164" s="175"/>
      <c r="E164" s="99"/>
      <c r="F164" s="99"/>
      <c r="G164" s="103"/>
      <c r="H164" s="12"/>
      <c r="I164" s="12"/>
      <c r="J164" s="12"/>
      <c r="K164" s="24"/>
      <c r="L164" s="12"/>
      <c r="M164" s="12"/>
      <c r="N164" s="12"/>
      <c r="O164" s="12"/>
      <c r="P164" s="12"/>
    </row>
    <row r="165" spans="1:16" s="13" customFormat="1" ht="112.5">
      <c r="A165" s="209">
        <f aca="true" t="shared" si="6" ref="A165:A177">A164+0.01</f>
        <v>17.01</v>
      </c>
      <c r="B165" s="208" t="s">
        <v>129</v>
      </c>
      <c r="C165" s="157">
        <v>408</v>
      </c>
      <c r="D165" s="177" t="s">
        <v>130</v>
      </c>
      <c r="E165" s="125"/>
      <c r="F165" s="109"/>
      <c r="G165" s="103"/>
      <c r="H165" s="12"/>
      <c r="I165" s="12"/>
      <c r="J165" s="12"/>
      <c r="K165" s="24"/>
      <c r="L165" s="12"/>
      <c r="M165" s="12"/>
      <c r="N165" s="12"/>
      <c r="O165" s="12"/>
      <c r="P165" s="12"/>
    </row>
    <row r="166" spans="1:16" s="13" customFormat="1" ht="187.5">
      <c r="A166" s="209">
        <f t="shared" si="6"/>
        <v>17.020000000000003</v>
      </c>
      <c r="B166" s="208" t="s">
        <v>131</v>
      </c>
      <c r="C166" s="157">
        <v>1</v>
      </c>
      <c r="D166" s="177" t="s">
        <v>132</v>
      </c>
      <c r="E166" s="125"/>
      <c r="F166" s="109"/>
      <c r="G166" s="103"/>
      <c r="H166" s="12"/>
      <c r="I166" s="12"/>
      <c r="J166" s="12"/>
      <c r="K166" s="24"/>
      <c r="L166" s="12"/>
      <c r="M166" s="12"/>
      <c r="N166" s="12"/>
      <c r="O166" s="12"/>
      <c r="P166" s="12"/>
    </row>
    <row r="167" spans="1:16" s="13" customFormat="1" ht="93.75">
      <c r="A167" s="209">
        <f t="shared" si="6"/>
        <v>17.030000000000005</v>
      </c>
      <c r="B167" s="208" t="s">
        <v>133</v>
      </c>
      <c r="C167" s="157">
        <v>55</v>
      </c>
      <c r="D167" s="177" t="s">
        <v>130</v>
      </c>
      <c r="E167" s="125"/>
      <c r="F167" s="109"/>
      <c r="G167" s="103"/>
      <c r="H167" s="12"/>
      <c r="I167" s="12"/>
      <c r="J167" s="12"/>
      <c r="K167" s="24"/>
      <c r="L167" s="12"/>
      <c r="M167" s="12"/>
      <c r="N167" s="12"/>
      <c r="O167" s="12"/>
      <c r="P167" s="12"/>
    </row>
    <row r="168" spans="1:16" s="13" customFormat="1" ht="93.75">
      <c r="A168" s="209">
        <f t="shared" si="6"/>
        <v>17.040000000000006</v>
      </c>
      <c r="B168" s="208" t="s">
        <v>134</v>
      </c>
      <c r="C168" s="157">
        <v>65</v>
      </c>
      <c r="D168" s="177" t="s">
        <v>130</v>
      </c>
      <c r="E168" s="125"/>
      <c r="F168" s="109"/>
      <c r="G168" s="103"/>
      <c r="H168" s="12"/>
      <c r="I168" s="12"/>
      <c r="J168" s="12"/>
      <c r="K168" s="24"/>
      <c r="L168" s="12"/>
      <c r="M168" s="12"/>
      <c r="N168" s="12"/>
      <c r="O168" s="12"/>
      <c r="P168" s="12"/>
    </row>
    <row r="169" spans="1:16" s="13" customFormat="1" ht="93.75">
      <c r="A169" s="209">
        <f t="shared" si="6"/>
        <v>17.050000000000008</v>
      </c>
      <c r="B169" s="208" t="s">
        <v>135</v>
      </c>
      <c r="C169" s="157">
        <v>85</v>
      </c>
      <c r="D169" s="177" t="s">
        <v>130</v>
      </c>
      <c r="E169" s="125"/>
      <c r="F169" s="109"/>
      <c r="G169" s="103"/>
      <c r="H169" s="12"/>
      <c r="I169" s="12"/>
      <c r="J169" s="12"/>
      <c r="K169" s="24"/>
      <c r="L169" s="12"/>
      <c r="M169" s="12"/>
      <c r="N169" s="12"/>
      <c r="O169" s="12"/>
      <c r="P169" s="12"/>
    </row>
    <row r="170" spans="1:16" s="13" customFormat="1" ht="93.75">
      <c r="A170" s="209">
        <f t="shared" si="6"/>
        <v>17.06000000000001</v>
      </c>
      <c r="B170" s="208" t="s">
        <v>136</v>
      </c>
      <c r="C170" s="157">
        <v>145</v>
      </c>
      <c r="D170" s="177" t="s">
        <v>130</v>
      </c>
      <c r="E170" s="125"/>
      <c r="F170" s="109"/>
      <c r="G170" s="103"/>
      <c r="H170" s="12"/>
      <c r="I170" s="12"/>
      <c r="J170" s="12"/>
      <c r="K170" s="24"/>
      <c r="L170" s="12"/>
      <c r="M170" s="12"/>
      <c r="N170" s="12"/>
      <c r="O170" s="12"/>
      <c r="P170" s="12"/>
    </row>
    <row r="171" spans="1:16" s="13" customFormat="1" ht="56.25">
      <c r="A171" s="209">
        <f t="shared" si="6"/>
        <v>17.07000000000001</v>
      </c>
      <c r="B171" s="208" t="s">
        <v>137</v>
      </c>
      <c r="C171" s="157">
        <v>3</v>
      </c>
      <c r="D171" s="177" t="s">
        <v>4</v>
      </c>
      <c r="E171" s="125"/>
      <c r="F171" s="109"/>
      <c r="G171" s="103"/>
      <c r="H171" s="12"/>
      <c r="I171" s="12"/>
      <c r="J171" s="12"/>
      <c r="K171" s="24"/>
      <c r="L171" s="12"/>
      <c r="M171" s="12"/>
      <c r="N171" s="12"/>
      <c r="O171" s="12"/>
      <c r="P171" s="12"/>
    </row>
    <row r="172" spans="1:16" s="13" customFormat="1" ht="56.25">
      <c r="A172" s="209">
        <f t="shared" si="6"/>
        <v>17.080000000000013</v>
      </c>
      <c r="B172" s="208" t="s">
        <v>138</v>
      </c>
      <c r="C172" s="157">
        <v>1</v>
      </c>
      <c r="D172" s="177" t="s">
        <v>132</v>
      </c>
      <c r="E172" s="125"/>
      <c r="F172" s="109"/>
      <c r="G172" s="103"/>
      <c r="H172" s="12"/>
      <c r="I172" s="12"/>
      <c r="J172" s="12"/>
      <c r="K172" s="24"/>
      <c r="L172" s="12"/>
      <c r="M172" s="12"/>
      <c r="N172" s="12"/>
      <c r="O172" s="12"/>
      <c r="P172" s="12"/>
    </row>
    <row r="173" spans="1:16" s="13" customFormat="1" ht="112.5">
      <c r="A173" s="209">
        <f t="shared" si="6"/>
        <v>17.090000000000014</v>
      </c>
      <c r="B173" s="208" t="s">
        <v>139</v>
      </c>
      <c r="C173" s="157">
        <v>4</v>
      </c>
      <c r="D173" s="177" t="s">
        <v>132</v>
      </c>
      <c r="E173" s="125"/>
      <c r="F173" s="109"/>
      <c r="G173" s="103"/>
      <c r="H173" s="12"/>
      <c r="I173" s="12"/>
      <c r="J173" s="12"/>
      <c r="K173" s="24"/>
      <c r="L173" s="12"/>
      <c r="M173" s="12"/>
      <c r="N173" s="12"/>
      <c r="O173" s="12"/>
      <c r="P173" s="12"/>
    </row>
    <row r="174" spans="1:16" s="13" customFormat="1" ht="93.75">
      <c r="A174" s="209">
        <f t="shared" si="6"/>
        <v>17.100000000000016</v>
      </c>
      <c r="B174" s="208" t="s">
        <v>140</v>
      </c>
      <c r="C174" s="157">
        <v>8</v>
      </c>
      <c r="D174" s="177" t="s">
        <v>132</v>
      </c>
      <c r="E174" s="125"/>
      <c r="F174" s="109"/>
      <c r="G174" s="103"/>
      <c r="H174" s="12"/>
      <c r="I174" s="12"/>
      <c r="J174" s="12"/>
      <c r="K174" s="24"/>
      <c r="L174" s="12"/>
      <c r="M174" s="12"/>
      <c r="N174" s="12"/>
      <c r="O174" s="12"/>
      <c r="P174" s="12"/>
    </row>
    <row r="175" spans="1:16" s="13" customFormat="1" ht="56.25">
      <c r="A175" s="209">
        <f t="shared" si="6"/>
        <v>17.110000000000017</v>
      </c>
      <c r="B175" s="208" t="s">
        <v>141</v>
      </c>
      <c r="C175" s="157">
        <v>4</v>
      </c>
      <c r="D175" s="177" t="s">
        <v>132</v>
      </c>
      <c r="E175" s="125"/>
      <c r="F175" s="109"/>
      <c r="G175" s="103"/>
      <c r="H175" s="12"/>
      <c r="I175" s="12"/>
      <c r="J175" s="12"/>
      <c r="K175" s="24"/>
      <c r="L175" s="12"/>
      <c r="M175" s="12"/>
      <c r="N175" s="12"/>
      <c r="O175" s="12"/>
      <c r="P175" s="12"/>
    </row>
    <row r="176" spans="1:16" s="13" customFormat="1" ht="37.5">
      <c r="A176" s="209">
        <f t="shared" si="6"/>
        <v>17.12000000000002</v>
      </c>
      <c r="B176" s="208" t="s">
        <v>142</v>
      </c>
      <c r="C176" s="157">
        <v>2</v>
      </c>
      <c r="D176" s="177" t="s">
        <v>132</v>
      </c>
      <c r="E176" s="125"/>
      <c r="F176" s="109"/>
      <c r="G176" s="103"/>
      <c r="H176" s="12"/>
      <c r="I176" s="12"/>
      <c r="J176" s="12"/>
      <c r="K176" s="24"/>
      <c r="L176" s="12"/>
      <c r="M176" s="12"/>
      <c r="N176" s="12"/>
      <c r="O176" s="12"/>
      <c r="P176" s="12"/>
    </row>
    <row r="177" spans="1:16" s="13" customFormat="1" ht="37.5">
      <c r="A177" s="209">
        <f t="shared" si="6"/>
        <v>17.13000000000002</v>
      </c>
      <c r="B177" s="208" t="s">
        <v>143</v>
      </c>
      <c r="C177" s="157">
        <v>1</v>
      </c>
      <c r="D177" s="177" t="s">
        <v>132</v>
      </c>
      <c r="E177" s="125"/>
      <c r="F177" s="109"/>
      <c r="G177" s="103"/>
      <c r="H177" s="12"/>
      <c r="I177" s="12"/>
      <c r="J177" s="12"/>
      <c r="K177" s="24"/>
      <c r="L177" s="12"/>
      <c r="M177" s="12"/>
      <c r="N177" s="12"/>
      <c r="O177" s="12"/>
      <c r="P177" s="12"/>
    </row>
    <row r="178" spans="1:16" s="13" customFormat="1" ht="19.5">
      <c r="A178" s="200"/>
      <c r="B178" s="162" t="s">
        <v>2</v>
      </c>
      <c r="C178" s="159"/>
      <c r="D178" s="175"/>
      <c r="E178" s="99"/>
      <c r="F178" s="105"/>
      <c r="G178" s="108">
        <f>SUM(F165:F177)</f>
        <v>0</v>
      </c>
      <c r="H178" s="12"/>
      <c r="I178" s="12"/>
      <c r="J178" s="12"/>
      <c r="K178" s="24"/>
      <c r="L178" s="12"/>
      <c r="M178" s="12"/>
      <c r="N178" s="12"/>
      <c r="O178" s="12"/>
      <c r="P178" s="12"/>
    </row>
    <row r="179" spans="1:16" s="13" customFormat="1" ht="23.25">
      <c r="A179" s="200"/>
      <c r="B179" s="211"/>
      <c r="C179" s="159"/>
      <c r="D179" s="175"/>
      <c r="E179" s="99"/>
      <c r="F179" s="105"/>
      <c r="G179" s="103"/>
      <c r="H179" s="12"/>
      <c r="I179" s="12"/>
      <c r="J179" s="12"/>
      <c r="K179" s="24"/>
      <c r="L179" s="12"/>
      <c r="M179" s="12"/>
      <c r="N179" s="12"/>
      <c r="O179" s="12"/>
      <c r="P179" s="12"/>
    </row>
    <row r="180" spans="1:16" s="13" customFormat="1" ht="23.25">
      <c r="A180" s="204">
        <v>18</v>
      </c>
      <c r="B180" s="205" t="s">
        <v>144</v>
      </c>
      <c r="C180" s="159"/>
      <c r="D180" s="175"/>
      <c r="E180" s="99"/>
      <c r="F180" s="104"/>
      <c r="G180" s="103"/>
      <c r="H180" s="12"/>
      <c r="I180" s="12"/>
      <c r="J180" s="12"/>
      <c r="K180" s="24"/>
      <c r="L180" s="12"/>
      <c r="M180" s="12"/>
      <c r="N180" s="12"/>
      <c r="O180" s="12"/>
      <c r="P180" s="12"/>
    </row>
    <row r="181" spans="1:16" s="13" customFormat="1" ht="23.25">
      <c r="A181" s="200">
        <f aca="true" t="shared" si="7" ref="A181:A186">A180+0.01</f>
        <v>18.01</v>
      </c>
      <c r="B181" s="208" t="s">
        <v>145</v>
      </c>
      <c r="C181" s="157">
        <v>1</v>
      </c>
      <c r="D181" s="177" t="s">
        <v>4</v>
      </c>
      <c r="E181" s="125"/>
      <c r="F181" s="109"/>
      <c r="G181" s="103"/>
      <c r="H181" s="12"/>
      <c r="I181" s="12"/>
      <c r="J181" s="12"/>
      <c r="K181" s="24"/>
      <c r="L181" s="12"/>
      <c r="M181" s="12"/>
      <c r="N181" s="12"/>
      <c r="O181" s="12"/>
      <c r="P181" s="12"/>
    </row>
    <row r="182" spans="1:16" s="13" customFormat="1" ht="37.5">
      <c r="A182" s="200">
        <f t="shared" si="7"/>
        <v>18.020000000000003</v>
      </c>
      <c r="B182" s="208" t="s">
        <v>146</v>
      </c>
      <c r="C182" s="157">
        <v>4</v>
      </c>
      <c r="D182" s="177" t="s">
        <v>4</v>
      </c>
      <c r="E182" s="125"/>
      <c r="F182" s="109"/>
      <c r="G182" s="103"/>
      <c r="H182" s="12"/>
      <c r="I182" s="12"/>
      <c r="J182" s="12"/>
      <c r="K182" s="24"/>
      <c r="L182" s="12"/>
      <c r="M182" s="12"/>
      <c r="N182" s="12"/>
      <c r="O182" s="12"/>
      <c r="P182" s="12"/>
    </row>
    <row r="183" spans="1:16" s="13" customFormat="1" ht="37.5">
      <c r="A183" s="200">
        <f t="shared" si="7"/>
        <v>18.030000000000005</v>
      </c>
      <c r="B183" s="208" t="s">
        <v>177</v>
      </c>
      <c r="C183" s="157">
        <v>9</v>
      </c>
      <c r="D183" s="177" t="s">
        <v>4</v>
      </c>
      <c r="E183" s="125"/>
      <c r="F183" s="109"/>
      <c r="G183" s="103"/>
      <c r="H183" s="12"/>
      <c r="I183" s="12"/>
      <c r="J183" s="12"/>
      <c r="K183" s="24"/>
      <c r="L183" s="12"/>
      <c r="M183" s="12"/>
      <c r="N183" s="12"/>
      <c r="O183" s="12"/>
      <c r="P183" s="12"/>
    </row>
    <row r="184" spans="1:16" s="13" customFormat="1" ht="37.5">
      <c r="A184" s="200">
        <f t="shared" si="7"/>
        <v>18.040000000000006</v>
      </c>
      <c r="B184" s="208" t="s">
        <v>178</v>
      </c>
      <c r="C184" s="157">
        <v>2</v>
      </c>
      <c r="D184" s="177" t="s">
        <v>4</v>
      </c>
      <c r="E184" s="125"/>
      <c r="F184" s="109"/>
      <c r="G184" s="103"/>
      <c r="H184" s="12"/>
      <c r="I184" s="12"/>
      <c r="J184" s="12"/>
      <c r="K184" s="24"/>
      <c r="L184" s="12"/>
      <c r="M184" s="12"/>
      <c r="N184" s="12"/>
      <c r="O184" s="12"/>
      <c r="P184" s="12"/>
    </row>
    <row r="185" spans="1:16" s="13" customFormat="1" ht="37.5">
      <c r="A185" s="200">
        <f t="shared" si="7"/>
        <v>18.050000000000008</v>
      </c>
      <c r="B185" s="208" t="s">
        <v>147</v>
      </c>
      <c r="C185" s="157">
        <v>16</v>
      </c>
      <c r="D185" s="177" t="s">
        <v>4</v>
      </c>
      <c r="E185" s="125"/>
      <c r="F185" s="109"/>
      <c r="G185" s="103"/>
      <c r="H185" s="12"/>
      <c r="I185" s="12"/>
      <c r="J185" s="12"/>
      <c r="K185" s="24"/>
      <c r="L185" s="12"/>
      <c r="M185" s="12"/>
      <c r="N185" s="12"/>
      <c r="O185" s="12"/>
      <c r="P185" s="12"/>
    </row>
    <row r="186" spans="1:16" s="13" customFormat="1" ht="23.25">
      <c r="A186" s="200">
        <f t="shared" si="7"/>
        <v>18.06000000000001</v>
      </c>
      <c r="B186" s="208" t="s">
        <v>148</v>
      </c>
      <c r="C186" s="157">
        <v>1</v>
      </c>
      <c r="D186" s="177" t="s">
        <v>4</v>
      </c>
      <c r="E186" s="125"/>
      <c r="F186" s="109"/>
      <c r="G186" s="103"/>
      <c r="H186" s="12"/>
      <c r="I186" s="12"/>
      <c r="J186" s="12"/>
      <c r="K186" s="24"/>
      <c r="L186" s="12"/>
      <c r="M186" s="12"/>
      <c r="N186" s="12"/>
      <c r="O186" s="12"/>
      <c r="P186" s="12"/>
    </row>
    <row r="187" spans="1:16" s="13" customFormat="1" ht="19.5">
      <c r="A187" s="200"/>
      <c r="B187" s="162" t="s">
        <v>2</v>
      </c>
      <c r="C187" s="159"/>
      <c r="D187" s="175"/>
      <c r="E187" s="99"/>
      <c r="F187" s="104"/>
      <c r="G187" s="108">
        <f>SUM(F181:F186)</f>
        <v>0</v>
      </c>
      <c r="H187" s="12"/>
      <c r="I187" s="12"/>
      <c r="J187" s="12"/>
      <c r="K187" s="24"/>
      <c r="L187" s="12"/>
      <c r="M187" s="12"/>
      <c r="N187" s="12"/>
      <c r="O187" s="12"/>
      <c r="P187" s="12"/>
    </row>
    <row r="188" spans="1:16" s="13" customFormat="1" ht="23.25">
      <c r="A188" s="200"/>
      <c r="B188" s="213"/>
      <c r="C188" s="159"/>
      <c r="D188" s="175"/>
      <c r="E188" s="99"/>
      <c r="F188" s="104"/>
      <c r="G188" s="103"/>
      <c r="H188" s="12"/>
      <c r="I188" s="12"/>
      <c r="J188" s="12"/>
      <c r="K188" s="24"/>
      <c r="L188" s="12"/>
      <c r="M188" s="12"/>
      <c r="N188" s="12"/>
      <c r="O188" s="12"/>
      <c r="P188" s="12"/>
    </row>
    <row r="189" spans="1:16" s="13" customFormat="1" ht="19.5">
      <c r="A189" s="196"/>
      <c r="B189" s="197" t="s">
        <v>149</v>
      </c>
      <c r="C189" s="198"/>
      <c r="D189" s="214"/>
      <c r="E189" s="28"/>
      <c r="F189" s="28"/>
      <c r="G189" s="106">
        <f>SUM(G147:G187)</f>
        <v>0</v>
      </c>
      <c r="H189" s="107"/>
      <c r="I189" s="12"/>
      <c r="J189" s="12"/>
      <c r="K189" s="24"/>
      <c r="L189" s="12"/>
      <c r="M189" s="12"/>
      <c r="N189" s="12"/>
      <c r="O189" s="12"/>
      <c r="P189" s="12"/>
    </row>
    <row r="190" spans="1:16" s="13" customFormat="1" ht="19.5">
      <c r="A190" s="200"/>
      <c r="B190" s="215"/>
      <c r="C190" s="159"/>
      <c r="D190" s="175"/>
      <c r="E190" s="99"/>
      <c r="F190" s="99"/>
      <c r="G190" s="100"/>
      <c r="H190" s="21"/>
      <c r="I190" s="21"/>
      <c r="J190" s="21"/>
      <c r="K190" s="24"/>
      <c r="L190" s="21"/>
      <c r="M190" s="21"/>
      <c r="N190" s="21"/>
      <c r="O190" s="21"/>
      <c r="P190" s="21"/>
    </row>
    <row r="191" spans="1:16" s="13" customFormat="1" ht="19.5">
      <c r="A191" s="196"/>
      <c r="B191" s="197" t="s">
        <v>168</v>
      </c>
      <c r="C191" s="198"/>
      <c r="D191" s="199"/>
      <c r="E191" s="28"/>
      <c r="F191" s="28"/>
      <c r="G191" s="29">
        <f>G189+G143</f>
        <v>0</v>
      </c>
      <c r="H191" s="21"/>
      <c r="I191" s="21"/>
      <c r="J191" s="21"/>
      <c r="K191" s="82"/>
      <c r="L191" s="21"/>
      <c r="M191" s="21"/>
      <c r="N191" s="21"/>
      <c r="O191" s="21"/>
      <c r="P191" s="21"/>
    </row>
    <row r="192" spans="1:16" s="13" customFormat="1" ht="19.5">
      <c r="A192" s="200"/>
      <c r="B192" s="215"/>
      <c r="C192" s="159"/>
      <c r="D192" s="175"/>
      <c r="E192" s="99"/>
      <c r="F192" s="99"/>
      <c r="G192" s="100"/>
      <c r="H192" s="21"/>
      <c r="I192" s="21"/>
      <c r="J192" s="21"/>
      <c r="K192" s="82"/>
      <c r="L192" s="21"/>
      <c r="M192" s="21"/>
      <c r="N192" s="21"/>
      <c r="O192" s="21"/>
      <c r="P192" s="21"/>
    </row>
    <row r="193" spans="1:16" s="13" customFormat="1" ht="19.5">
      <c r="A193" s="193" t="s">
        <v>18</v>
      </c>
      <c r="B193" s="190" t="s">
        <v>0</v>
      </c>
      <c r="C193" s="159"/>
      <c r="D193" s="168"/>
      <c r="E193" s="27"/>
      <c r="F193" s="27"/>
      <c r="G193" s="22"/>
      <c r="H193" s="23"/>
      <c r="I193" s="23"/>
      <c r="J193" s="23"/>
      <c r="K193" s="23"/>
      <c r="L193" s="23"/>
      <c r="M193" s="23"/>
      <c r="N193" s="23"/>
      <c r="O193" s="23"/>
      <c r="P193" s="23"/>
    </row>
    <row r="194" spans="1:16" s="13" customFormat="1" ht="19.5">
      <c r="A194" s="216" t="s">
        <v>159</v>
      </c>
      <c r="B194" s="192" t="s">
        <v>150</v>
      </c>
      <c r="C194" s="192"/>
      <c r="D194" s="192"/>
      <c r="E194" s="126">
        <v>0.1</v>
      </c>
      <c r="F194" s="27">
        <f>G191*E194</f>
        <v>0</v>
      </c>
      <c r="G194" s="22"/>
      <c r="H194" s="23"/>
      <c r="I194" s="23"/>
      <c r="J194" s="23"/>
      <c r="K194" s="23"/>
      <c r="L194" s="23"/>
      <c r="M194" s="23"/>
      <c r="N194" s="23"/>
      <c r="O194" s="23"/>
      <c r="P194" s="23"/>
    </row>
    <row r="195" spans="1:16" s="13" customFormat="1" ht="19.5">
      <c r="A195" s="216" t="s">
        <v>160</v>
      </c>
      <c r="B195" s="192" t="s">
        <v>151</v>
      </c>
      <c r="C195" s="192"/>
      <c r="D195" s="192"/>
      <c r="E195" s="126">
        <v>0.03</v>
      </c>
      <c r="F195" s="27">
        <f>G191*E195</f>
        <v>0</v>
      </c>
      <c r="G195" s="22"/>
      <c r="H195" s="23"/>
      <c r="I195" s="23"/>
      <c r="J195" s="23"/>
      <c r="K195" s="23"/>
      <c r="L195" s="23"/>
      <c r="M195" s="23"/>
      <c r="N195" s="23"/>
      <c r="O195" s="23"/>
      <c r="P195" s="23"/>
    </row>
    <row r="196" spans="1:16" s="13" customFormat="1" ht="19.5">
      <c r="A196" s="216" t="s">
        <v>161</v>
      </c>
      <c r="B196" s="192" t="s">
        <v>152</v>
      </c>
      <c r="C196" s="192"/>
      <c r="D196" s="192"/>
      <c r="E196" s="126">
        <v>0.0435</v>
      </c>
      <c r="F196" s="27">
        <f>G191*E196</f>
        <v>0</v>
      </c>
      <c r="G196" s="22"/>
      <c r="H196" s="23"/>
      <c r="I196" s="23"/>
      <c r="J196" s="23"/>
      <c r="K196" s="23"/>
      <c r="L196" s="23"/>
      <c r="M196" s="23"/>
      <c r="N196" s="23"/>
      <c r="O196" s="23"/>
      <c r="P196" s="23"/>
    </row>
    <row r="197" spans="1:16" s="13" customFormat="1" ht="19.5">
      <c r="A197" s="216" t="s">
        <v>162</v>
      </c>
      <c r="B197" s="192" t="s">
        <v>153</v>
      </c>
      <c r="C197" s="192"/>
      <c r="D197" s="192"/>
      <c r="E197" s="126">
        <v>0.01</v>
      </c>
      <c r="F197" s="27">
        <f>G191*E197</f>
        <v>0</v>
      </c>
      <c r="G197" s="22"/>
      <c r="H197" s="23"/>
      <c r="I197" s="23"/>
      <c r="J197" s="23"/>
      <c r="K197" s="23"/>
      <c r="L197" s="23"/>
      <c r="M197" s="23"/>
      <c r="N197" s="23"/>
      <c r="O197" s="23"/>
      <c r="P197" s="23"/>
    </row>
    <row r="198" spans="1:16" s="13" customFormat="1" ht="19.5">
      <c r="A198" s="216" t="s">
        <v>163</v>
      </c>
      <c r="B198" s="192" t="s">
        <v>154</v>
      </c>
      <c r="C198" s="192"/>
      <c r="D198" s="192"/>
      <c r="E198" s="126">
        <v>0.001</v>
      </c>
      <c r="F198" s="27">
        <f>G191*E198</f>
        <v>0</v>
      </c>
      <c r="G198" s="22"/>
      <c r="H198" s="23"/>
      <c r="I198" s="23"/>
      <c r="J198" s="23"/>
      <c r="K198" s="23"/>
      <c r="L198" s="23"/>
      <c r="M198" s="23"/>
      <c r="N198" s="23"/>
      <c r="O198" s="23"/>
      <c r="P198" s="23"/>
    </row>
    <row r="199" spans="1:16" s="13" customFormat="1" ht="19.5">
      <c r="A199" s="216" t="s">
        <v>164</v>
      </c>
      <c r="B199" s="192" t="s">
        <v>155</v>
      </c>
      <c r="C199" s="192"/>
      <c r="D199" s="192"/>
      <c r="E199" s="126">
        <v>0.02</v>
      </c>
      <c r="F199" s="27">
        <f>G191*E199</f>
        <v>0</v>
      </c>
      <c r="G199" s="22"/>
      <c r="H199" s="23"/>
      <c r="I199" s="23"/>
      <c r="J199" s="23"/>
      <c r="K199" s="23"/>
      <c r="L199" s="23"/>
      <c r="M199" s="23"/>
      <c r="N199" s="23"/>
      <c r="O199" s="23"/>
      <c r="P199" s="23"/>
    </row>
    <row r="200" spans="1:16" s="13" customFormat="1" ht="19.5">
      <c r="A200" s="216" t="s">
        <v>165</v>
      </c>
      <c r="B200" s="192" t="s">
        <v>156</v>
      </c>
      <c r="C200" s="192"/>
      <c r="D200" s="192"/>
      <c r="E200" s="126">
        <v>0.05</v>
      </c>
      <c r="F200" s="27">
        <f>G191*E200</f>
        <v>0</v>
      </c>
      <c r="G200" s="22"/>
      <c r="H200" s="23"/>
      <c r="I200" s="23"/>
      <c r="J200" s="23"/>
      <c r="K200" s="23"/>
      <c r="L200" s="23"/>
      <c r="M200" s="23"/>
      <c r="N200" s="23"/>
      <c r="O200" s="23"/>
      <c r="P200" s="23"/>
    </row>
    <row r="201" spans="1:16" s="13" customFormat="1" ht="19.5">
      <c r="A201" s="216" t="s">
        <v>166</v>
      </c>
      <c r="B201" s="192" t="s">
        <v>180</v>
      </c>
      <c r="C201" s="192"/>
      <c r="D201" s="192"/>
      <c r="E201" s="126">
        <v>0.05</v>
      </c>
      <c r="F201" s="27">
        <f>G191*E201</f>
        <v>0</v>
      </c>
      <c r="G201" s="22"/>
      <c r="H201" s="23"/>
      <c r="I201" s="23"/>
      <c r="J201" s="23"/>
      <c r="K201" s="23"/>
      <c r="L201" s="23"/>
      <c r="M201" s="23"/>
      <c r="N201" s="23"/>
      <c r="O201" s="23"/>
      <c r="P201" s="23"/>
    </row>
    <row r="202" spans="1:16" s="13" customFormat="1" ht="19.5">
      <c r="A202" s="216" t="s">
        <v>167</v>
      </c>
      <c r="B202" s="192" t="s">
        <v>157</v>
      </c>
      <c r="C202" s="192"/>
      <c r="D202" s="192"/>
      <c r="E202" s="126">
        <v>0.18</v>
      </c>
      <c r="F202" s="27">
        <f>F194*0.18</f>
        <v>0</v>
      </c>
      <c r="G202" s="22"/>
      <c r="H202" s="23"/>
      <c r="I202" s="23"/>
      <c r="J202" s="23"/>
      <c r="K202" s="23"/>
      <c r="L202" s="23"/>
      <c r="M202" s="23"/>
      <c r="N202" s="23"/>
      <c r="O202" s="23"/>
      <c r="P202" s="23"/>
    </row>
    <row r="203" spans="1:16" s="13" customFormat="1" ht="19.5">
      <c r="A203" s="217"/>
      <c r="B203" s="162" t="s">
        <v>158</v>
      </c>
      <c r="C203" s="159"/>
      <c r="D203" s="168"/>
      <c r="E203" s="27"/>
      <c r="F203" s="27"/>
      <c r="G203" s="22">
        <f>SUM(F194:F202)</f>
        <v>0</v>
      </c>
      <c r="H203" s="23"/>
      <c r="I203" s="23"/>
      <c r="J203" s="23"/>
      <c r="K203" s="23"/>
      <c r="L203" s="23"/>
      <c r="M203" s="23"/>
      <c r="N203" s="23"/>
      <c r="O203" s="23"/>
      <c r="P203" s="23"/>
    </row>
    <row r="204" spans="1:16" s="13" customFormat="1" ht="19.5">
      <c r="A204" s="167"/>
      <c r="B204" s="190"/>
      <c r="C204" s="175"/>
      <c r="D204" s="168"/>
      <c r="E204" s="27"/>
      <c r="F204" s="27"/>
      <c r="G204" s="22"/>
      <c r="H204" s="23"/>
      <c r="I204" s="23"/>
      <c r="J204" s="23"/>
      <c r="K204" s="23"/>
      <c r="L204" s="23"/>
      <c r="M204" s="23"/>
      <c r="N204" s="23"/>
      <c r="O204" s="23"/>
      <c r="P204" s="23"/>
    </row>
    <row r="205" spans="1:16" s="13" customFormat="1" ht="19.5">
      <c r="A205" s="196"/>
      <c r="B205" s="197" t="s">
        <v>7</v>
      </c>
      <c r="C205" s="218"/>
      <c r="D205" s="199"/>
      <c r="E205" s="28"/>
      <c r="F205" s="28"/>
      <c r="G205" s="29">
        <f>G203+G191</f>
        <v>0</v>
      </c>
      <c r="H205" s="23"/>
      <c r="I205" s="23"/>
      <c r="J205" s="23"/>
      <c r="K205" s="23"/>
      <c r="L205" s="23"/>
      <c r="M205" s="23"/>
      <c r="N205" s="23"/>
      <c r="O205" s="23"/>
      <c r="P205" s="23"/>
    </row>
    <row r="206" spans="1:16" s="13" customFormat="1" ht="19.5">
      <c r="A206" s="53"/>
      <c r="B206" s="54"/>
      <c r="C206" s="78"/>
      <c r="D206" s="85"/>
      <c r="E206" s="55"/>
      <c r="F206" s="30"/>
      <c r="G206" s="31"/>
      <c r="H206" s="23"/>
      <c r="I206" s="23" t="s">
        <v>66</v>
      </c>
      <c r="J206" s="23"/>
      <c r="K206" s="23"/>
      <c r="L206" s="23"/>
      <c r="M206" s="23"/>
      <c r="N206" s="23"/>
      <c r="O206" s="23"/>
      <c r="P206" s="23"/>
    </row>
    <row r="207" spans="1:16" s="13" customFormat="1" ht="19.5">
      <c r="A207" s="52"/>
      <c r="B207" s="56"/>
      <c r="C207" s="79"/>
      <c r="D207" s="86"/>
      <c r="E207" s="57"/>
      <c r="F207" s="32"/>
      <c r="G207" s="33"/>
      <c r="H207" s="23"/>
      <c r="I207" s="23"/>
      <c r="J207" s="23"/>
      <c r="K207" s="23"/>
      <c r="L207" s="23"/>
      <c r="M207" s="23"/>
      <c r="N207" s="23"/>
      <c r="O207" s="23"/>
      <c r="P207" s="23"/>
    </row>
    <row r="208" spans="1:16" s="13" customFormat="1" ht="19.5">
      <c r="A208" s="58"/>
      <c r="B208" s="59"/>
      <c r="C208" s="60"/>
      <c r="D208" s="61"/>
      <c r="E208" s="62"/>
      <c r="F208" s="34"/>
      <c r="G208" s="33"/>
      <c r="H208" s="23"/>
      <c r="I208" s="23"/>
      <c r="J208" s="23"/>
      <c r="K208" s="23"/>
      <c r="L208" s="23"/>
      <c r="M208" s="23"/>
      <c r="N208" s="23"/>
      <c r="O208" s="23"/>
      <c r="P208" s="23"/>
    </row>
    <row r="209" spans="1:16" s="13" customFormat="1" ht="18" customHeight="1">
      <c r="A209" s="50"/>
      <c r="B209" s="63"/>
      <c r="C209" s="64"/>
      <c r="D209" s="65"/>
      <c r="E209" s="66"/>
      <c r="F209" s="36"/>
      <c r="G209" s="37"/>
      <c r="H209" s="23"/>
      <c r="I209" s="23"/>
      <c r="J209" s="23"/>
      <c r="K209" s="23"/>
      <c r="L209" s="23"/>
      <c r="M209" s="23"/>
      <c r="N209" s="23"/>
      <c r="O209" s="23"/>
      <c r="P209" s="23"/>
    </row>
    <row r="210" spans="1:16" s="13" customFormat="1" ht="18" customHeight="1">
      <c r="A210" s="50"/>
      <c r="B210" s="63"/>
      <c r="C210" s="64"/>
      <c r="D210" s="65"/>
      <c r="E210" s="66"/>
      <c r="F210" s="36"/>
      <c r="G210" s="37"/>
      <c r="H210" s="23"/>
      <c r="I210" s="23"/>
      <c r="J210" s="23"/>
      <c r="K210" s="23"/>
      <c r="L210" s="23"/>
      <c r="M210" s="23"/>
      <c r="N210" s="23"/>
      <c r="O210" s="23"/>
      <c r="P210" s="23"/>
    </row>
    <row r="211" spans="1:16" s="13" customFormat="1" ht="18" customHeight="1">
      <c r="A211" s="50"/>
      <c r="B211" s="63"/>
      <c r="C211" s="64"/>
      <c r="D211" s="65"/>
      <c r="E211" s="66"/>
      <c r="F211" s="36"/>
      <c r="G211" s="37"/>
      <c r="H211" s="23"/>
      <c r="I211" s="23"/>
      <c r="J211" s="23"/>
      <c r="K211" s="23"/>
      <c r="L211" s="23"/>
      <c r="M211" s="23"/>
      <c r="N211" s="23"/>
      <c r="O211" s="23"/>
      <c r="P211" s="23"/>
    </row>
    <row r="212" spans="1:16" s="13" customFormat="1" ht="18" customHeight="1">
      <c r="A212" s="50"/>
      <c r="B212" s="63"/>
      <c r="C212" s="64"/>
      <c r="D212" s="65"/>
      <c r="E212" s="66"/>
      <c r="F212" s="36"/>
      <c r="G212" s="37"/>
      <c r="H212" s="23"/>
      <c r="I212" s="23"/>
      <c r="J212" s="23"/>
      <c r="K212" s="23"/>
      <c r="L212" s="23"/>
      <c r="M212" s="23"/>
      <c r="N212" s="23"/>
      <c r="O212" s="23"/>
      <c r="P212" s="23"/>
    </row>
    <row r="213" spans="1:16" s="13" customFormat="1" ht="18" customHeight="1">
      <c r="A213" s="50"/>
      <c r="B213" s="63"/>
      <c r="C213" s="64"/>
      <c r="D213" s="65"/>
      <c r="E213" s="66"/>
      <c r="F213" s="36"/>
      <c r="G213" s="37"/>
      <c r="H213" s="23"/>
      <c r="I213" s="23"/>
      <c r="J213" s="23"/>
      <c r="K213" s="23"/>
      <c r="L213" s="23"/>
      <c r="M213" s="23"/>
      <c r="N213" s="23"/>
      <c r="O213" s="23"/>
      <c r="P213" s="23"/>
    </row>
    <row r="214" spans="1:16" s="13" customFormat="1" ht="18" customHeight="1">
      <c r="A214" s="50"/>
      <c r="B214" s="63"/>
      <c r="C214" s="64"/>
      <c r="D214" s="65"/>
      <c r="E214" s="66"/>
      <c r="F214" s="36"/>
      <c r="G214" s="37"/>
      <c r="H214" s="23"/>
      <c r="I214" s="23"/>
      <c r="J214" s="23"/>
      <c r="K214" s="23"/>
      <c r="L214" s="23"/>
      <c r="M214" s="23"/>
      <c r="N214" s="23"/>
      <c r="O214" s="23"/>
      <c r="P214" s="23"/>
    </row>
    <row r="215" spans="1:16" s="13" customFormat="1" ht="18" customHeight="1">
      <c r="A215" s="50"/>
      <c r="B215" s="63"/>
      <c r="C215" s="64"/>
      <c r="D215" s="65"/>
      <c r="E215" s="66"/>
      <c r="F215" s="36"/>
      <c r="G215" s="37"/>
      <c r="H215" s="23"/>
      <c r="I215" s="23"/>
      <c r="J215" s="23"/>
      <c r="K215" s="23"/>
      <c r="L215" s="23"/>
      <c r="M215" s="23"/>
      <c r="N215" s="23"/>
      <c r="O215" s="23"/>
      <c r="P215" s="23"/>
    </row>
    <row r="216" spans="1:16" s="13" customFormat="1" ht="18" customHeight="1">
      <c r="A216" s="50"/>
      <c r="B216" s="63"/>
      <c r="C216" s="64"/>
      <c r="D216" s="65"/>
      <c r="E216" s="66"/>
      <c r="F216" s="36"/>
      <c r="G216" s="37"/>
      <c r="H216" s="23"/>
      <c r="I216" s="23"/>
      <c r="J216" s="23"/>
      <c r="K216" s="23"/>
      <c r="L216" s="23"/>
      <c r="M216" s="23"/>
      <c r="N216" s="23"/>
      <c r="O216" s="23"/>
      <c r="P216" s="23"/>
    </row>
    <row r="217" spans="1:16" s="13" customFormat="1" ht="18" customHeight="1">
      <c r="A217" s="50"/>
      <c r="B217" s="63"/>
      <c r="C217" s="64"/>
      <c r="D217" s="65"/>
      <c r="E217" s="66"/>
      <c r="F217" s="36"/>
      <c r="G217" s="37"/>
      <c r="H217" s="23"/>
      <c r="I217" s="23"/>
      <c r="J217" s="23"/>
      <c r="K217" s="23"/>
      <c r="L217" s="23"/>
      <c r="M217" s="23"/>
      <c r="N217" s="23"/>
      <c r="O217" s="23"/>
      <c r="P217" s="23"/>
    </row>
    <row r="218" spans="1:16" s="13" customFormat="1" ht="18" customHeight="1">
      <c r="A218" s="50"/>
      <c r="B218" s="63"/>
      <c r="C218" s="64"/>
      <c r="D218" s="65"/>
      <c r="E218" s="66"/>
      <c r="F218" s="36"/>
      <c r="G218" s="37"/>
      <c r="H218" s="23"/>
      <c r="I218" s="23"/>
      <c r="J218" s="23"/>
      <c r="K218" s="23"/>
      <c r="L218" s="23"/>
      <c r="M218" s="23"/>
      <c r="N218" s="23"/>
      <c r="O218" s="23"/>
      <c r="P218" s="23"/>
    </row>
    <row r="219" spans="1:16" s="13" customFormat="1" ht="18" customHeight="1">
      <c r="A219" s="50"/>
      <c r="B219" s="63"/>
      <c r="C219" s="64"/>
      <c r="D219" s="65"/>
      <c r="E219" s="66"/>
      <c r="F219" s="36"/>
      <c r="G219" s="37"/>
      <c r="H219" s="23"/>
      <c r="I219" s="23"/>
      <c r="J219" s="23"/>
      <c r="K219" s="23"/>
      <c r="L219" s="23"/>
      <c r="M219" s="23"/>
      <c r="N219" s="23"/>
      <c r="O219" s="23"/>
      <c r="P219" s="23"/>
    </row>
    <row r="220" spans="1:16" s="13" customFormat="1" ht="21.75" customHeight="1">
      <c r="A220" s="50"/>
      <c r="B220" s="63"/>
      <c r="C220" s="64"/>
      <c r="D220" s="67"/>
      <c r="E220" s="66"/>
      <c r="F220" s="36"/>
      <c r="G220" s="7"/>
      <c r="H220" s="23"/>
      <c r="I220" s="23"/>
      <c r="J220" s="23"/>
      <c r="K220" s="23"/>
      <c r="L220" s="23"/>
      <c r="M220" s="23"/>
      <c r="N220" s="23"/>
      <c r="O220" s="23"/>
      <c r="P220" s="23"/>
    </row>
    <row r="221" spans="1:16" s="13" customFormat="1" ht="21.75" customHeight="1">
      <c r="A221" s="50"/>
      <c r="B221" s="63"/>
      <c r="C221" s="64"/>
      <c r="D221" s="67"/>
      <c r="E221" s="66"/>
      <c r="F221" s="36"/>
      <c r="G221" s="7"/>
      <c r="H221" s="23"/>
      <c r="I221" s="23"/>
      <c r="J221" s="23"/>
      <c r="K221" s="23"/>
      <c r="L221" s="23"/>
      <c r="M221" s="23"/>
      <c r="N221" s="23"/>
      <c r="O221" s="23"/>
      <c r="P221" s="23"/>
    </row>
    <row r="222" spans="1:16" s="13" customFormat="1" ht="63.75" customHeight="1" thickBot="1">
      <c r="A222" s="51"/>
      <c r="B222" s="68"/>
      <c r="C222" s="69"/>
      <c r="D222" s="70"/>
      <c r="E222" s="71"/>
      <c r="F222" s="39"/>
      <c r="G222" s="9"/>
      <c r="H222" s="23"/>
      <c r="I222" s="23"/>
      <c r="J222" s="23"/>
      <c r="K222" s="23"/>
      <c r="L222" s="23"/>
      <c r="M222" s="23"/>
      <c r="N222" s="23"/>
      <c r="O222" s="23"/>
      <c r="P222" s="23"/>
    </row>
    <row r="223" spans="1:16" ht="15.75">
      <c r="A223" s="41"/>
      <c r="B223" s="42"/>
      <c r="C223" s="35"/>
      <c r="D223" s="87"/>
      <c r="E223" s="43"/>
      <c r="F223" s="43"/>
      <c r="H223" s="38"/>
      <c r="I223" s="38"/>
      <c r="J223" s="38"/>
      <c r="K223" s="38"/>
      <c r="L223" s="38"/>
      <c r="M223" s="38"/>
      <c r="N223" s="38"/>
      <c r="O223" s="38"/>
      <c r="P223" s="38"/>
    </row>
    <row r="224" spans="1:6" ht="15.75">
      <c r="A224" s="41"/>
      <c r="B224" s="42"/>
      <c r="C224" s="35"/>
      <c r="D224" s="87"/>
      <c r="E224" s="45"/>
      <c r="F224" s="45"/>
    </row>
    <row r="225" spans="1:6" ht="15.75">
      <c r="A225" s="41"/>
      <c r="B225" s="42"/>
      <c r="C225" s="35"/>
      <c r="D225" s="87"/>
      <c r="E225" s="45"/>
      <c r="F225" s="45"/>
    </row>
    <row r="226" spans="1:8" ht="15.75">
      <c r="A226" s="41"/>
      <c r="B226" s="42"/>
      <c r="C226" s="35"/>
      <c r="D226" s="87"/>
      <c r="E226" s="45"/>
      <c r="F226" s="45"/>
      <c r="H226" s="40"/>
    </row>
    <row r="227" spans="1:8" ht="15.75">
      <c r="A227" s="41"/>
      <c r="B227" s="42"/>
      <c r="C227" s="35"/>
      <c r="D227" s="87"/>
      <c r="E227" s="45"/>
      <c r="F227" s="45"/>
      <c r="H227" s="40"/>
    </row>
    <row r="228" spans="1:8" ht="15.75">
      <c r="A228" s="41"/>
      <c r="B228" s="5"/>
      <c r="C228" s="80"/>
      <c r="D228" s="83"/>
      <c r="E228" s="6"/>
      <c r="F228" s="6"/>
      <c r="H228" s="40"/>
    </row>
    <row r="229" spans="1:8" ht="15.75">
      <c r="A229" s="41"/>
      <c r="B229" s="46"/>
      <c r="C229" s="77"/>
      <c r="D229" s="219"/>
      <c r="E229" s="219"/>
      <c r="F229" s="219"/>
      <c r="G229" s="219"/>
      <c r="H229" s="40"/>
    </row>
    <row r="230" spans="1:8" ht="15.75">
      <c r="A230" s="41"/>
      <c r="B230" s="46"/>
      <c r="C230" s="77"/>
      <c r="D230" s="219"/>
      <c r="E230" s="219"/>
      <c r="F230" s="219"/>
      <c r="G230" s="219"/>
      <c r="H230" s="40"/>
    </row>
    <row r="231" spans="1:8" ht="15.75">
      <c r="A231" s="41"/>
      <c r="B231" s="46"/>
      <c r="C231" s="80"/>
      <c r="D231" s="83"/>
      <c r="E231" s="6"/>
      <c r="F231" s="6"/>
      <c r="H231" s="40"/>
    </row>
    <row r="232" spans="1:8" ht="15.75">
      <c r="A232" s="41"/>
      <c r="B232" s="46"/>
      <c r="C232" s="80"/>
      <c r="D232" s="83"/>
      <c r="E232" s="6"/>
      <c r="F232" s="6"/>
      <c r="H232" s="40"/>
    </row>
    <row r="233" spans="1:8" ht="15.75">
      <c r="A233" s="41"/>
      <c r="B233" s="5"/>
      <c r="C233" s="80"/>
      <c r="D233" s="83"/>
      <c r="E233" s="6"/>
      <c r="F233" s="6"/>
      <c r="H233" s="40"/>
    </row>
    <row r="234" spans="1:8" ht="15.75">
      <c r="A234" s="41"/>
      <c r="B234" s="5"/>
      <c r="C234" s="80"/>
      <c r="D234" s="83"/>
      <c r="E234" s="6"/>
      <c r="F234" s="6"/>
      <c r="H234" s="40"/>
    </row>
    <row r="235" spans="1:8" ht="15.75">
      <c r="A235" s="41"/>
      <c r="B235" s="46"/>
      <c r="C235" s="80"/>
      <c r="D235" s="83"/>
      <c r="E235" s="6"/>
      <c r="F235" s="6"/>
      <c r="H235" s="40"/>
    </row>
    <row r="236" spans="1:8" ht="15.75">
      <c r="A236" s="41"/>
      <c r="B236" s="46"/>
      <c r="C236" s="80"/>
      <c r="D236" s="83"/>
      <c r="E236" s="6"/>
      <c r="F236" s="6"/>
      <c r="H236" s="40"/>
    </row>
    <row r="237" spans="1:6" ht="15.75">
      <c r="A237" s="41"/>
      <c r="B237" s="5"/>
      <c r="C237" s="80"/>
      <c r="D237" s="83"/>
      <c r="E237" s="6"/>
      <c r="F237" s="6"/>
    </row>
    <row r="238" spans="1:6" ht="15.75">
      <c r="A238" s="41"/>
      <c r="B238" s="5"/>
      <c r="C238" s="80"/>
      <c r="D238" s="83"/>
      <c r="E238" s="6"/>
      <c r="F238" s="6"/>
    </row>
    <row r="239" spans="1:6" ht="15.75">
      <c r="A239" s="41"/>
      <c r="B239" s="5"/>
      <c r="C239" s="80"/>
      <c r="D239" s="83"/>
      <c r="E239" s="6"/>
      <c r="F239" s="6"/>
    </row>
    <row r="240" ht="15.75">
      <c r="A240" s="41"/>
    </row>
    <row r="241" ht="15.75">
      <c r="A241" s="41"/>
    </row>
    <row r="242" ht="15.75">
      <c r="A242" s="41"/>
    </row>
  </sheetData>
  <sheetProtection password="A479" sheet="1" objects="1"/>
  <mergeCells count="3">
    <mergeCell ref="D229:G229"/>
    <mergeCell ref="D230:G230"/>
    <mergeCell ref="F12:G12"/>
  </mergeCells>
  <printOptions horizontalCentered="1"/>
  <pageMargins left="0.31496062992125984" right="0.7086614173228347" top="0.7480314960629921" bottom="0.5511811023622047" header="0.31496062992125984" footer="0.31496062992125984"/>
  <pageSetup fitToHeight="0" fitToWidth="1" horizontalDpi="600" verticalDpi="600" orientation="portrait" scale="54" r:id="rId2"/>
  <headerFooter>
    <oddFooter>&amp;CPágina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Jose Cespedes Cruz</cp:lastModifiedBy>
  <cp:lastPrinted>2023-07-18T17:28:45Z</cp:lastPrinted>
  <dcterms:created xsi:type="dcterms:W3CDTF">2007-10-16T17:40:38Z</dcterms:created>
  <dcterms:modified xsi:type="dcterms:W3CDTF">2023-08-07T12:21:49Z</dcterms:modified>
  <cp:category/>
  <cp:version/>
  <cp:contentType/>
  <cp:contentStatus/>
</cp:coreProperties>
</file>